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png" ContentType="image/png"/>
  <Override PartName="/xl/media/image1.jpeg" ContentType="image/jpeg"/>
  <Override PartName="/xl/media/image2.png" ContentType="image/png"/>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4" firstSheet="0" activeTab="4"/>
  </bookViews>
  <sheets>
    <sheet name="Indice" sheetId="1" state="visible" r:id="rId2"/>
    <sheet name="Sintesi" sheetId="2" state="visible" r:id="rId3"/>
    <sheet name="Spese" sheetId="3" state="visible" r:id="rId4"/>
    <sheet name="Risorse gestioni associate" sheetId="4" state="visible" r:id="rId5"/>
    <sheet name="Le Funzioni" sheetId="5" state="visible" r:id="rId6"/>
    <sheet name="Andamento " sheetId="6" state="visible" r:id="rId7"/>
  </sheets>
  <definedNames>
    <definedName function="false" hidden="false" name="Dati_di_sintesi" vbProcedure="false">Sintesi!$C$3</definedName>
    <definedName function="false" hidden="false" name="Le_funzioni_associate_in_cifre" vbProcedure="false">'Le Funzioni'!$B$2</definedName>
    <definedName function="false" hidden="false" name="Le_Risorse_per_le_gestioni_associate" vbProcedure="false">'Risorse gestioni associate'!$B$3</definedName>
    <definedName function="false" hidden="false" name="Le_Spese_dell’Unione" vbProcedure="false">Spese!$B$2</definedName>
    <definedName function="false" hidden="false" name="←" vbProcedure="false">Indice!$A$2</definedName>
    <definedName function="false" hidden="false" localSheetId="1" name="_ftn1" vbProcedure="false">Sintesi!$C$11</definedName>
    <definedName function="false" hidden="false" localSheetId="1" name="_ftnref1" vbProcedure="false">Sintesi!$C$6</definedName>
    <definedName function="false" hidden="false" localSheetId="2" name="_ftn2" vbProcedure="false">Spese!$B$10</definedName>
    <definedName function="false" hidden="false" localSheetId="2" name="_ftnref2" vbProcedure="false">Spese!$C$4</definedName>
    <definedName function="false" hidden="false" localSheetId="2" name="_ftnref3" vbProcedure="false">Spese!$C$5</definedName>
    <definedName function="false" hidden="false" localSheetId="2" name="_ftnref4" vbProcedure="false">Spese!$C$7</definedName>
    <definedName function="false" hidden="false" localSheetId="2" name="_ftnref5" vbProcedure="false">Spese!$C$6</definedName>
    <definedName function="false" hidden="false" localSheetId="2" name="_ftnref6" vbProcedure="false">Spese!$C$8</definedName>
    <definedName function="false" hidden="false" localSheetId="4" name="_ftn3" vbProcedure="false">'Le Funzioni'!$J$10</definedName>
    <definedName function="false" hidden="false" localSheetId="4" name="_ftn4" vbProcedure="false">'Le Funzioni'!$J$11</definedName>
  </definedNames>
  <calcPr iterateCount="100" refMode="A1" iterate="false" iterateDelta="0.0001"/>
</workbook>
</file>

<file path=xl/sharedStrings.xml><?xml version="1.0" encoding="utf-8"?>
<sst xmlns="http://schemas.openxmlformats.org/spreadsheetml/2006/main" count="130" uniqueCount="99">
  <si>
    <t>Carta d'Identità </t>
  </si>
  <si>
    <t>Unione Valli e delizie</t>
  </si>
  <si>
    <t>Dati di Sintesi</t>
  </si>
  <si>
    <t>Le Spese dell’Unione</t>
  </si>
  <si>
    <t>Le Risorse per le gestioni associate</t>
  </si>
  <si>
    <t>Le funzioni associate in cifre</t>
  </si>
  <si>
    <t>L’andamento delle funzioni associate</t>
  </si>
  <si>
    <t>Codice:</t>
  </si>
  <si>
    <t>← Indice</t>
  </si>
  <si>
    <t>Dati di sintesi</t>
  </si>
  <si>
    <t>Abitanti (N):</t>
  </si>
  <si>
    <t>Superficie (Km2): </t>
  </si>
  <si>
    <t>Funzioni delegate dai Comuni (N)[1]:</t>
  </si>
  <si>
    <t>Sì</t>
  </si>
  <si>
    <t>Quali</t>
  </si>
  <si>
    <t>1) Servizi informatici
2) Gestione del personale
3) Gestione dei tributi
4) Polizia municipale
5) Protezione civile
6) Urbanistica
7) Suap (Sportello unico attività produttive)
8) Gestione delle funzioni in materia di sismica
9) Centrale unica di committenza (appalti e principali acquisti)
Altre funzione conferite dai Comuni:
- Sicurezza luoghi di lavoro
- Piano della Performance
- Gestione dei servizi di supporto
- OIV</t>
  </si>
  <si>
    <t>Coincidenza con l’ambito territoriale ottimale</t>
  </si>
  <si>
    <t>Nome</t>
  </si>
  <si>
    <t>Argenta Ostellato Portomaggiore</t>
  </si>
  <si>
    <t>Coincidenza con il distretto sociosanitario</t>
  </si>
  <si>
    <t>No</t>
  </si>
  <si>
    <t>Sud-Est Ferrara</t>
  </si>
  <si>
    <t>[1] Inserire quelle delegate dal Piano di Riordino Territoriale e altre</t>
  </si>
  <si>
    <t>Le Spese dell'Unione</t>
  </si>
  <si>
    <t>Personale dell’Unione (N)[1]:</t>
  </si>
  <si>
    <t>Personale dell’Unione/ Personale dei Comuni- (%)[2]</t>
  </si>
  <si>
    <t>Spese correnti-impegni (in €)[3]:</t>
  </si>
  <si>
    <t>Spesa in c/capitale - impegni (in€)[4]:</t>
  </si>
  <si>
    <t>Spese correnti per abitante[5]</t>
  </si>
  <si>
    <t>Spesa per investimenti per abitante[6]</t>
  </si>
  <si>
    <t>[1] Da Conto Annuale 2016: Quadro: Totale  T1, T2,T3</t>
  </si>
  <si>
    <t>[2] Calcolare il rapporto tra: Unità di personale nell’Unione/Somma delle Unità di Personale nei Comuni- in %</t>
  </si>
  <si>
    <t>[3] Il dato è reperibile dal portale Finanza del territorio selezionando &gt;Bilanci delle Unioni di Comuni&gt; Spese &gt;inserendo “2016” nella casella dell’anno di interesse</t>
  </si>
  <si>
    <t>[4] Il dato è reperibile dal portale Finanza del territorio selezionando &gt;Bilanci delle Unioni di Comuni&gt; Spese &gt;inserendo “2016” nella casella dell’anno di interesse</t>
  </si>
  <si>
    <t>[5] Il dato è reperibile dal portale Finanza del territorio selezionando &gt;Indicatori di spesa (impegni)&gt;inserendo “2016” nella casella dell’anno di interesse</t>
  </si>
  <si>
    <t>[6] Il dato è reperibile dal portale Finanza del territorio selezionando &gt;Indicatori di spesa (impegni)&gt;inserendo “2016” nella casella dell’anno di interesse</t>
  </si>
  <si>
    <t>Trasferimenti Comunali</t>
  </si>
  <si>
    <t>Contributi regionali e Statali regionalizzati (da Programma di Riordino Territoriale)</t>
  </si>
  <si>
    <t>Altri Trasferimenti per la gestione delle funzioni associate</t>
  </si>
  <si>
    <t>Entrate da attività e servizi derivati dalle gestioni associate (esclusi trasferimenti e contributi)</t>
  </si>
  <si>
    <t>Legenda:</t>
  </si>
  <si>
    <t>I dati relativi ai punti 7 – 9 e 10 si riferiscono: </t>
  </si>
  <si>
    <t>- per gli anni 2015 e 2016 al totale degli accertamenti desunti dal rendiconto  finanziario di riferimento</t>
  </si>
  <si>
    <t>- per l'anno 2017 alle previsioni definitive assestate al 15/09/2017</t>
  </si>
  <si>
    <t>LEGENDA:</t>
  </si>
  <si>
    <t>Funzione svolta in Unione1[1]</t>
  </si>
  <si>
    <t>Comuni che hanno delegato la funzione -N</t>
  </si>
  <si>
    <t>Tipologia di Personale[2]</t>
  </si>
  <si>
    <t>Personale impiegato (N)</t>
  </si>
  <si>
    <t>Spesa corrente per funzione 
(€)
</t>
  </si>
  <si>
    <t>Link alla Convenzione[3]</t>
  </si>
  <si>
    <t>[1] Inserire Sì o No</t>
  </si>
  <si>
    <t>Servizi informatici</t>
  </si>
  <si>
    <t>SI</t>
  </si>
  <si>
    <t>B</t>
  </si>
  <si>
    <t>http://www.unionevalliedelizie.fe.it/files/allegati/conv_sia.pdf
Sp. NR.5 del 01/10/2013</t>
  </si>
  <si>
    <t>[2] Fa riferimento al tipo di personale presente in Unione e vuole indicare la stabilità nel tempo del personale che opera nelle singole funzioni. Va inserito:</t>
  </si>
  <si>
    <t>Gestione del personale</t>
  </si>
  <si>
    <t>http://www.unionevalliedelizie.fe.it/files/allegati/conv_risorse_umane.pdf
SP. Nr.6 del 01/10/2013
http://www.unionevalliedelizie.fe.it/files/allegati/accordo_personale.pdf
SP. Nr. 7 del 01/10/2013</t>
  </si>
  <si>
    <t>·         A se il personale è prevalentemente proprio</t>
  </si>
  <si>
    <t>Gestione dei tributi</t>
  </si>
  <si>
    <t>http://www.unionevalliedelizie.fe.it/files/allegati/conv_tributi.pdf
Sp. Nr. 2 del 01/10/2013</t>
  </si>
  <si>
    <t>·         B se il personale è prevalentemente comunale trasferito</t>
  </si>
  <si>
    <t>Polizia municipale*</t>
  </si>
  <si>
    <t>http://www.unionevalliedelizie.fe.it/userfiles/file/trasparenza/accordi/accordo_PM.pdf
Sp. Nr. 18 del 29/12/2014
http://www.unionevalliedelizie.fe.it/userfiles/file/trasparenza/accordi/Sp%20Nr%2039%20POLIZIA%20MUNICIPALE.pdf
Sp. Nr. 39 del 2016</t>
  </si>
  <si>
    <t>·         C se il personale è prevalentemente comunale comandato</t>
  </si>
  <si>
    <t>Protezione civile</t>
  </si>
  <si>
    <t>C</t>
  </si>
  <si>
    <t>http://www.unionevalliedelizie.fe.it/userfiles/file/trasparenza/accordi/accordo_protezione_civile.pdf
SP. NR. 19 del 29/12/2014</t>
  </si>
  <si>
    <t>·         D Altro</t>
  </si>
  <si>
    <t>Servizi sociali</t>
  </si>
  <si>
    <t>NO</t>
  </si>
  <si>
    <t>Urbanistica</t>
  </si>
  <si>
    <t>http://www.unionevalliedelizie.fe.it/files/allegati/conv_urbanistica.pdf
Sp. Nr.4 del 01/10/2013</t>
  </si>
  <si>
    <t>[3] Inserire estremi della Convenzione e link che ne consente l’accesso</t>
  </si>
  <si>
    <t>Suap (Sportello unico attività produttive)</t>
  </si>
  <si>
    <t>http://www.unionevalliedelizie.fe.it/files/allegati/conv_suap.pdf
Sp. Nr.3 del 01/10/2013</t>
  </si>
  <si>
    <t>[4] Con riferimento alla funzione Servizi Sociali</t>
  </si>
  <si>
    <t>Gestione delle funzioni in materia di sismica**</t>
  </si>
  <si>
    <t>Gestione dei LLPP(progettazione, realizzazione e manutenzione opere pubbliche)</t>
  </si>
  <si>
    <t>Funzioni di istruzione pubblica (Materna e assistenza scolastica, trasporto, refezioni e altri servizi; Asilo nido[4])</t>
  </si>
  <si>
    <t>Centrale unica di committenza (appalti e principali acquisti) ***</t>
  </si>
  <si>
    <t>http://www.unionevalliedelizie.fe.it/userfiles/file/trasparenza/accordi/NuovaConvenzioneCUC.pdf
SP. Nr. 42
http://www.unionevalliedelizie.fe.it/userfiles/file/trasparenza/accordi/Sp.%20Nr.%2012%20Creazione%20CUC.pdf
SP. Nr. 12 del 28/06/2014
</t>
  </si>
  <si>
    <t>Servizi finanziari (con convenzione sostanzialmente conforme all’atto-tipo pubblicato nel sito Unioni della regione)</t>
  </si>
  <si>
    <t>Controllo di gestione ****</t>
  </si>
  <si>
    <t>Altre funzioni non finanziate dal PRT</t>
  </si>
  <si>
    <r>
      <rPr>
        <b val="true"/>
        <sz val="12"/>
        <color rgb="FF0000FF"/>
        <rFont val="Times New Roman"/>
        <family val="1"/>
        <charset val="1"/>
      </rPr>
      <t>http://www.unionevalliedelizie.fe.it/files/allegati/conv_gestione_servizi_supporto.pdf
</t>
    </r>
    <r>
      <rPr>
        <b val="true"/>
        <sz val="12"/>
        <rFont val="Times New Roman"/>
        <family val="1"/>
        <charset val="1"/>
      </rPr>
      <t>SP. Nr. 1 del 01/10/2013 
</t>
    </r>
    <r>
      <rPr>
        <b val="true"/>
        <sz val="12"/>
        <rFont val="Times New Roman"/>
        <family val="1"/>
        <charset val="1"/>
      </rPr>
      <t>http://www.unionevalliedelizie.fe.it/files/allegati/conv_OIV.pdf
SP. Nr. 8 del 30/12/2013
http://www.unionevalliedelizie.fe.it/userfiles/file/trasparenza/accordi/accordo_luoghi_lavoro.pdf
SP. Nr. 21 del 29/12/2014 
http://www.unionevalliedelizie.fe.it/userfiles/file/trasparenza/accordi/accordo_performance.pdf
SP. Nr. 22 del 29/12/2014 
http://www.unionevalliedelizie.fe.it/files/allegati/conv_immobili.pdf
Rep. n. 1 del 01/10/2013</t>
    </r>
  </si>
  <si>
    <t>* Le spese correnti della Funzione “Polizia municipale” includono anche Euro 2.230.765,87 relativi ai trasferimenti dei proventi CDS, extra CDS e sanzioni in materia ambientale ai Comuni aderenti all'Unione</t>
  </si>
  <si>
    <t>** Le spese correnti relative alla “Gestione in materia di sismica” sono inserite nella Funzione Urbanistica</t>
  </si>
  <si>
    <t>*** Le spese correnti relative alla “Centrale Unica di Committenza” sono inserite nella Funzione di Supporto (inclusa nelle Altre funzioni non finanziate dal PRT)</t>
  </si>
  <si>
    <t>**** La Funzione controllo di gestione è stata conferita in Unione ma in fase di attivazione</t>
  </si>
  <si>
    <t>L'andamento delle funzioni associate </t>
  </si>
  <si>
    <t>Funzioni delegate da tutti i Comuni – N.</t>
  </si>
  <si>
    <t>Funzioni delegate da una parte dei Comuni o in sub-ambito</t>
  </si>
  <si>
    <t>Anno 2015</t>
  </si>
  <si>
    <t>Anno 2016</t>
  </si>
  <si>
    <t>Anno 2017  *</t>
  </si>
  <si>
    <t>* La Funzione controllo di gestione è stata conferita in Unione ma in fase di attivazione</t>
  </si>
  <si>
    <t> </t>
  </si>
</sst>
</file>

<file path=xl/styles.xml><?xml version="1.0" encoding="utf-8"?>
<styleSheet xmlns="http://schemas.openxmlformats.org/spreadsheetml/2006/main">
  <numFmts count="6">
    <numFmt numFmtId="164" formatCode="GENERAL"/>
    <numFmt numFmtId="165" formatCode="#,##0"/>
    <numFmt numFmtId="166" formatCode="#,##0.000"/>
    <numFmt numFmtId="167" formatCode="0.00%"/>
    <numFmt numFmtId="168" formatCode="#,##0.00"/>
    <numFmt numFmtId="169" formatCode="[$€-410]\ #,##0.00;[RED]\-[$€-410]\ #,##0.00"/>
  </numFmts>
  <fonts count="30">
    <font>
      <sz val="11"/>
      <color rgb="FF000000"/>
      <name val="Calibri"/>
      <family val="2"/>
      <charset val="1"/>
    </font>
    <font>
      <sz val="10"/>
      <name val="Arial"/>
      <family val="0"/>
    </font>
    <font>
      <sz val="10"/>
      <name val="Arial"/>
      <family val="0"/>
    </font>
    <font>
      <sz val="10"/>
      <name val="Arial"/>
      <family val="0"/>
    </font>
    <font>
      <b val="true"/>
      <sz val="18"/>
      <color rgb="FF000000"/>
      <name val="Microsoft YaHei"/>
      <family val="2"/>
      <charset val="1"/>
    </font>
    <font>
      <sz val="16"/>
      <color rgb="FF000000"/>
      <name val="Aharoni"/>
      <family val="0"/>
      <charset val="177"/>
    </font>
    <font>
      <u val="single"/>
      <sz val="16"/>
      <color rgb="FF000000"/>
      <name val="Aharoni"/>
      <family val="0"/>
      <charset val="177"/>
    </font>
    <font>
      <u val="single"/>
      <sz val="11"/>
      <color rgb="FF0563C1"/>
      <name val="Calibri"/>
      <family val="2"/>
      <charset val="1"/>
    </font>
    <font>
      <b val="true"/>
      <sz val="11"/>
      <color rgb="FF000000"/>
      <name val="Microsoft YaHei"/>
      <family val="2"/>
      <charset val="1"/>
    </font>
    <font>
      <b val="true"/>
      <sz val="14"/>
      <color rgb="FF000000"/>
      <name val="Microsoft YaHei"/>
      <family val="2"/>
      <charset val="1"/>
    </font>
    <font>
      <b val="true"/>
      <sz val="16"/>
      <color rgb="FF000000"/>
      <name val="Microsoft JhengHei UI"/>
      <family val="2"/>
      <charset val="1"/>
    </font>
    <font>
      <b val="true"/>
      <sz val="10"/>
      <color rgb="FF000000"/>
      <name val="Microsoft YaHei"/>
      <family val="2"/>
      <charset val="1"/>
    </font>
    <font>
      <b val="true"/>
      <sz val="12"/>
      <color rgb="FF000000"/>
      <name val="Microsoft YaHei"/>
      <family val="2"/>
      <charset val="1"/>
    </font>
    <font>
      <b val="true"/>
      <sz val="14"/>
      <color rgb="FFFFFFFF"/>
      <name val="Microsoft YaHei"/>
      <family val="2"/>
      <charset val="1"/>
    </font>
    <font>
      <b val="true"/>
      <sz val="11"/>
      <color rgb="FFFFFFFF"/>
      <name val="Microsoft YaHei"/>
      <family val="2"/>
      <charset val="1"/>
    </font>
    <font>
      <sz val="10"/>
      <color rgb="FF000000"/>
      <name val="Calibri"/>
      <family val="2"/>
      <charset val="1"/>
    </font>
    <font>
      <b val="true"/>
      <sz val="16"/>
      <color rgb="FFFFFFFF"/>
      <name val="Aharoni"/>
      <family val="0"/>
      <charset val="177"/>
    </font>
    <font>
      <b val="true"/>
      <sz val="16"/>
      <color rgb="FF262626"/>
      <name val="Aharoni"/>
      <family val="0"/>
      <charset val="177"/>
    </font>
    <font>
      <b val="true"/>
      <sz val="11"/>
      <color rgb="FFFFFFFF"/>
      <name val="Calibri"/>
      <family val="2"/>
      <charset val="1"/>
    </font>
    <font>
      <sz val="11"/>
      <color rgb="FF000000"/>
      <name val="Microsoft YaHei"/>
      <family val="2"/>
      <charset val="1"/>
    </font>
    <font>
      <b val="true"/>
      <sz val="11"/>
      <color rgb="FF000000"/>
      <name val="Calibri"/>
      <family val="2"/>
      <charset val="1"/>
    </font>
    <font>
      <b val="true"/>
      <sz val="9"/>
      <color rgb="FF000000"/>
      <name val="Microsoft YaHei"/>
      <family val="2"/>
      <charset val="1"/>
    </font>
    <font>
      <b val="true"/>
      <sz val="11"/>
      <color rgb="FF800000"/>
      <name val="Calibri"/>
      <family val="2"/>
      <charset val="1"/>
    </font>
    <font>
      <b val="true"/>
      <sz val="11"/>
      <color rgb="FF000000"/>
      <name val="Microsoft YaHei"/>
      <family val="1"/>
      <charset val="1"/>
    </font>
    <font>
      <sz val="9"/>
      <color rgb="FF000000"/>
      <name val="Microsoft YaHei"/>
      <family val="2"/>
      <charset val="1"/>
    </font>
    <font>
      <sz val="9"/>
      <color rgb="FF000000"/>
      <name val="Calibri"/>
      <family val="2"/>
      <charset val="1"/>
    </font>
    <font>
      <sz val="10"/>
      <color rgb="FF000000"/>
      <name val="Microsoft YaHei"/>
      <family val="2"/>
      <charset val="1"/>
    </font>
    <font>
      <b val="true"/>
      <sz val="12"/>
      <name val="Times New Roman"/>
      <family val="1"/>
      <charset val="1"/>
    </font>
    <font>
      <b val="true"/>
      <sz val="12"/>
      <color rgb="FF0000FF"/>
      <name val="Times New Roman"/>
      <family val="1"/>
      <charset val="1"/>
    </font>
    <font>
      <b val="true"/>
      <sz val="12"/>
      <color rgb="FFFFFFFF"/>
      <name val="Microsoft YaHei"/>
      <family val="2"/>
      <charset val="1"/>
    </font>
  </fonts>
  <fills count="13">
    <fill>
      <patternFill patternType="none"/>
    </fill>
    <fill>
      <patternFill patternType="gray125"/>
    </fill>
    <fill>
      <patternFill patternType="solid">
        <fgColor rgb="FFCC66FF"/>
        <bgColor rgb="FF9999FF"/>
      </patternFill>
    </fill>
    <fill>
      <patternFill patternType="solid">
        <fgColor rgb="FFFFC000"/>
        <bgColor rgb="FFFFD966"/>
      </patternFill>
    </fill>
    <fill>
      <patternFill patternType="solid">
        <fgColor rgb="FF0D8CE3"/>
        <bgColor rgb="FF0070C0"/>
      </patternFill>
    </fill>
    <fill>
      <patternFill patternType="solid">
        <fgColor rgb="FF2F5597"/>
        <bgColor rgb="FF1F497D"/>
      </patternFill>
    </fill>
    <fill>
      <patternFill patternType="solid">
        <fgColor rgb="FFFC8004"/>
        <bgColor rgb="FFED5613"/>
      </patternFill>
    </fill>
    <fill>
      <patternFill patternType="solid">
        <fgColor rgb="FF9933FF"/>
        <bgColor rgb="FF7030A0"/>
      </patternFill>
    </fill>
    <fill>
      <patternFill patternType="solid">
        <fgColor rgb="FFFFD966"/>
        <bgColor rgb="FFFFFF99"/>
      </patternFill>
    </fill>
    <fill>
      <patternFill patternType="solid">
        <fgColor rgb="FFFDE9D9"/>
        <bgColor rgb="FFFFFFFF"/>
      </patternFill>
    </fill>
    <fill>
      <patternFill patternType="solid">
        <fgColor rgb="FF2E75B6"/>
        <bgColor rgb="FF0070C0"/>
      </patternFill>
    </fill>
    <fill>
      <patternFill patternType="solid">
        <fgColor rgb="FF7030A0"/>
        <bgColor rgb="FF9933FF"/>
      </patternFill>
    </fill>
    <fill>
      <patternFill patternType="solid">
        <fgColor rgb="FFFFFF00"/>
        <bgColor rgb="FFFFFF00"/>
      </patternFill>
    </fill>
  </fills>
  <borders count="14">
    <border diagonalUp="false" diagonalDown="false">
      <left/>
      <right/>
      <top/>
      <bottom/>
      <diagonal/>
    </border>
    <border diagonalUp="false" diagonalDown="false">
      <left style="dotted">
        <color rgb="FF404040"/>
      </left>
      <right style="dotted">
        <color rgb="FF404040"/>
      </right>
      <top style="dotted">
        <color rgb="FF404040"/>
      </top>
      <bottom style="dotted">
        <color rgb="FF1F497D"/>
      </bottom>
      <diagonal/>
    </border>
    <border diagonalUp="false" diagonalDown="false">
      <left style="dotted">
        <color rgb="FF404040"/>
      </left>
      <right style="dotted">
        <color rgb="FF404040"/>
      </right>
      <top style="dotted">
        <color rgb="FF404040"/>
      </top>
      <bottom style="dotted">
        <color rgb="FF404040"/>
      </bottom>
      <diagonal/>
    </border>
    <border diagonalUp="false" diagonalDown="false">
      <left style="dotted">
        <color rgb="FF404040"/>
      </left>
      <right style="dotted">
        <color rgb="FF404040"/>
      </right>
      <top/>
      <bottom style="dotted">
        <color rgb="FF1F497D"/>
      </bottom>
      <diagonal/>
    </border>
    <border diagonalUp="false" diagonalDown="false">
      <left/>
      <right style="dotted">
        <color rgb="FF404040"/>
      </right>
      <top/>
      <bottom style="dotted">
        <color rgb="FF404040"/>
      </bottom>
      <diagonal/>
    </border>
    <border diagonalUp="false" diagonalDown="false">
      <left style="dotted">
        <color rgb="FF404040"/>
      </left>
      <right style="dotted">
        <color rgb="FF404040"/>
      </right>
      <top/>
      <bottom style="dotted">
        <color rgb="FF404040"/>
      </bottom>
      <diagonal/>
    </border>
    <border diagonalUp="false" diagonalDown="false">
      <left style="dotted">
        <color rgb="FF404040"/>
      </left>
      <right/>
      <top style="dotted">
        <color rgb="FF404040"/>
      </top>
      <bottom style="dotted">
        <color rgb="FF404040"/>
      </bottom>
      <diagonal/>
    </border>
    <border diagonalUp="false" diagonalDown="false">
      <left/>
      <right style="dotted">
        <color rgb="FF404040"/>
      </right>
      <top style="dotted">
        <color rgb="FF1F497D"/>
      </top>
      <bottom style="dotted">
        <color rgb="FF1F497D"/>
      </bottom>
      <diagonal/>
    </border>
    <border diagonalUp="false" diagonalDown="false">
      <left/>
      <right style="dotted">
        <color rgb="FF404040"/>
      </right>
      <top style="dotted">
        <color rgb="FF404040"/>
      </top>
      <bottom style="dotted">
        <color rgb="FF404040"/>
      </bottom>
      <diagonal/>
    </border>
    <border diagonalUp="false" diagonalDown="false">
      <left/>
      <right style="dotted">
        <color rgb="FF1F497D"/>
      </right>
      <top/>
      <bottom style="dotted">
        <color rgb="FF1F497D"/>
      </bottom>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 diagonalUp="false" diagonalDown="false">
      <left style="hair"/>
      <right style="hair"/>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false" applyAlignment="true" applyProtection="false">
      <alignment horizontal="general" vertical="bottom" textRotation="0" wrapText="false" indent="0" shrinkToFit="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6" fillId="3" borderId="0" xfId="20" applyFont="true" applyBorder="true" applyAlignment="true" applyProtection="true">
      <alignment horizontal="left" vertical="center" textRotation="0" wrapText="false" indent="15" shrinkToFit="false"/>
      <protection locked="true" hidden="false"/>
    </xf>
    <xf numFmtId="164" fontId="6" fillId="4" borderId="0" xfId="20" applyFont="true" applyBorder="true" applyAlignment="true" applyProtection="true">
      <alignment horizontal="left" vertical="center" textRotation="0" wrapText="false" indent="15" shrinkToFit="false"/>
      <protection locked="true" hidden="false"/>
    </xf>
    <xf numFmtId="164" fontId="6" fillId="5" borderId="0" xfId="20" applyFont="true" applyBorder="true" applyAlignment="true" applyProtection="true">
      <alignment horizontal="left" vertical="center" textRotation="0" wrapText="false" indent="15" shrinkToFit="false"/>
      <protection locked="true" hidden="false"/>
    </xf>
    <xf numFmtId="164" fontId="6" fillId="6" borderId="0" xfId="20" applyFont="true" applyBorder="true" applyAlignment="true" applyProtection="true">
      <alignment horizontal="left" vertical="center" textRotation="0" wrapText="false" indent="15" shrinkToFit="false"/>
      <protection locked="true" hidden="false"/>
    </xf>
    <xf numFmtId="164" fontId="6" fillId="7" borderId="0" xfId="20" applyFont="true" applyBorder="true" applyAlignment="true" applyProtection="true">
      <alignment horizontal="left" vertical="center" textRotation="0" wrapText="false" indent="15"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left" vertical="center" textRotation="0" wrapText="false" indent="0" shrinkToFit="false"/>
      <protection locked="true" hidden="false"/>
    </xf>
    <xf numFmtId="164" fontId="7" fillId="0" borderId="0" xfId="20" applyFont="true" applyBorder="true" applyAlignment="true" applyProtection="true">
      <alignment horizontal="general" vertical="bottom" textRotation="0" wrapText="false" indent="0" shrinkToFit="false"/>
      <protection locked="true" hidden="false"/>
    </xf>
    <xf numFmtId="164" fontId="5" fillId="8" borderId="0" xfId="0" applyFont="true" applyBorder="false" applyAlignment="false" applyProtection="false">
      <alignment horizontal="general" vertical="bottom" textRotation="0" wrapText="false" indent="0" shrinkToFit="false"/>
      <protection locked="tru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8" fillId="8" borderId="1" xfId="0" applyFont="true" applyBorder="true" applyAlignment="true" applyProtection="false">
      <alignment horizontal="general" vertical="center" textRotation="0" wrapText="false" indent="0" shrinkToFit="false"/>
      <protection locked="true" hidden="false"/>
    </xf>
    <xf numFmtId="165" fontId="10" fillId="9" borderId="2" xfId="0" applyFont="true" applyBorder="true" applyAlignment="true" applyProtection="false">
      <alignment horizontal="center" vertical="center" textRotation="0" wrapText="false" indent="0" shrinkToFit="false"/>
      <protection locked="true" hidden="false"/>
    </xf>
    <xf numFmtId="164" fontId="8" fillId="8" borderId="3" xfId="0" applyFont="true" applyBorder="true" applyAlignment="true" applyProtection="false">
      <alignment horizontal="general" vertical="center" textRotation="0" wrapText="false" indent="0" shrinkToFit="false"/>
      <protection locked="true" hidden="false"/>
    </xf>
    <xf numFmtId="166" fontId="10" fillId="9" borderId="2" xfId="0" applyFont="true" applyBorder="true" applyAlignment="true" applyProtection="false">
      <alignment horizontal="center" vertical="center" textRotation="0" wrapText="false" indent="0" shrinkToFit="false"/>
      <protection locked="true" hidden="false"/>
    </xf>
    <xf numFmtId="164" fontId="8" fillId="8" borderId="3" xfId="0" applyFont="true" applyBorder="true" applyAlignment="true" applyProtection="false">
      <alignment horizontal="general"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general" vertical="center" textRotation="0" wrapText="false" indent="0" shrinkToFit="false"/>
      <protection locked="true" hidden="false"/>
    </xf>
    <xf numFmtId="164" fontId="11" fillId="0" borderId="4" xfId="0" applyFont="true" applyBorder="true" applyAlignment="true" applyProtection="false">
      <alignment horizontal="general" vertical="center" textRotation="0" wrapText="true" indent="0" shrinkToFit="false"/>
      <protection locked="true" hidden="false"/>
    </xf>
    <xf numFmtId="164" fontId="12" fillId="9" borderId="4" xfId="0" applyFont="true" applyBorder="true" applyAlignment="true" applyProtection="false">
      <alignment horizontal="center" vertical="center" textRotation="0" wrapText="false" indent="0" shrinkToFit="false"/>
      <protection locked="true" hidden="false"/>
    </xf>
    <xf numFmtId="164" fontId="12" fillId="9" borderId="4" xfId="0" applyFont="true" applyBorder="true" applyAlignment="true" applyProtection="false">
      <alignment horizontal="center" vertical="center" textRotation="0" wrapText="true" indent="0" shrinkToFit="false"/>
      <protection locked="true" hidden="false"/>
    </xf>
    <xf numFmtId="164" fontId="8" fillId="8" borderId="5" xfId="0" applyFont="true" applyBorder="true" applyAlignment="true" applyProtection="false">
      <alignment horizontal="general" vertical="center" textRotation="0" wrapText="true" indent="0" shrinkToFit="false"/>
      <protection locked="true" hidden="false"/>
    </xf>
    <xf numFmtId="164" fontId="7" fillId="0" borderId="0" xfId="20" applyFont="true" applyBorder="true" applyAlignment="true" applyProtection="true">
      <alignment horizontal="general" vertical="center" textRotation="0" wrapText="false" indent="0" shrinkToFit="false"/>
      <protection locked="true" hidden="false"/>
    </xf>
    <xf numFmtId="164" fontId="13" fillId="4" borderId="6" xfId="0" applyFont="true" applyBorder="true" applyAlignment="true" applyProtection="false">
      <alignment horizontal="left" vertical="center" textRotation="0" wrapText="true" indent="0" shrinkToFit="false"/>
      <protection locked="true" hidden="false"/>
    </xf>
    <xf numFmtId="164" fontId="14" fillId="4" borderId="5" xfId="0" applyFont="true" applyBorder="true" applyAlignment="true" applyProtection="false">
      <alignment horizontal="center" vertical="center" textRotation="0" wrapText="true" indent="0" shrinkToFit="false"/>
      <protection locked="true" hidden="false"/>
    </xf>
    <xf numFmtId="164" fontId="14" fillId="4" borderId="5" xfId="0" applyFont="true" applyBorder="true" applyAlignment="true" applyProtection="false">
      <alignment horizontal="general" vertical="center" textRotation="0" wrapText="true" indent="0" shrinkToFit="false"/>
      <protection locked="true" hidden="false"/>
    </xf>
    <xf numFmtId="167" fontId="12" fillId="9" borderId="4" xfId="0" applyFont="true" applyBorder="true" applyAlignment="true" applyProtection="false">
      <alignment horizontal="center" vertical="center" textRotation="0" wrapText="false" indent="0" shrinkToFit="false"/>
      <protection locked="true" hidden="false"/>
    </xf>
    <xf numFmtId="168" fontId="12" fillId="9" borderId="4"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6" fillId="10" borderId="2" xfId="0" applyFont="true" applyBorder="true" applyAlignment="true" applyProtection="false">
      <alignment horizontal="center" vertical="center" textRotation="0" wrapText="true" indent="0" shrinkToFit="false"/>
      <protection locked="true" hidden="false"/>
    </xf>
    <xf numFmtId="164" fontId="17" fillId="10" borderId="2" xfId="0" applyFont="true" applyBorder="true" applyAlignment="true" applyProtection="false">
      <alignment horizontal="general" vertical="center" textRotation="0" wrapText="true" indent="0" shrinkToFit="false"/>
      <protection locked="true" hidden="false"/>
    </xf>
    <xf numFmtId="164" fontId="18" fillId="10" borderId="2" xfId="0" applyFont="true" applyBorder="true" applyAlignment="true" applyProtection="false">
      <alignment horizontal="general" vertical="center" textRotation="0" wrapText="true" indent="0" shrinkToFit="false"/>
      <protection locked="true" hidden="false"/>
    </xf>
    <xf numFmtId="164" fontId="18" fillId="10" borderId="7" xfId="0" applyFont="true" applyBorder="true" applyAlignment="true" applyProtection="false">
      <alignment horizontal="general" vertical="center" textRotation="0" wrapText="true" indent="0" shrinkToFit="false"/>
      <protection locked="true" hidden="false"/>
    </xf>
    <xf numFmtId="164" fontId="8" fillId="0" borderId="8" xfId="0" applyFont="true" applyBorder="true" applyAlignment="true" applyProtection="false">
      <alignment horizontal="center" vertical="center" textRotation="0" wrapText="true" indent="0" shrinkToFit="false"/>
      <protection locked="true" hidden="false"/>
    </xf>
    <xf numFmtId="164" fontId="14" fillId="10" borderId="5" xfId="0" applyFont="true" applyBorder="true" applyAlignment="true" applyProtection="false">
      <alignment horizontal="center" vertical="center" textRotation="0" wrapText="true" indent="0" shrinkToFit="false"/>
      <protection locked="true" hidden="false"/>
    </xf>
    <xf numFmtId="164" fontId="14" fillId="10" borderId="9" xfId="0" applyFont="true" applyBorder="true" applyAlignment="true" applyProtection="false">
      <alignment horizontal="general" vertical="center" textRotation="0" wrapText="true" indent="0" shrinkToFit="false"/>
      <protection locked="true" hidden="false"/>
    </xf>
    <xf numFmtId="169" fontId="19" fillId="0" borderId="9" xfId="0" applyFont="true" applyBorder="true" applyAlignment="true" applyProtection="false">
      <alignment horizontal="center" vertical="center" textRotation="0" wrapText="true" indent="0" shrinkToFit="false"/>
      <protection locked="true" hidden="false"/>
    </xf>
    <xf numFmtId="169" fontId="12" fillId="9" borderId="4" xfId="0" applyFont="true" applyBorder="true" applyAlignment="true" applyProtection="false">
      <alignment horizontal="center" vertical="center"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9" fillId="6" borderId="10" xfId="0" applyFont="true" applyBorder="true" applyAlignment="true" applyProtection="false">
      <alignment horizontal="left" vertical="center" textRotation="0" wrapText="false" indent="15" shrinkToFit="false"/>
      <protection locked="true" hidden="false"/>
    </xf>
    <xf numFmtId="164" fontId="0" fillId="6" borderId="11" xfId="0" applyFont="false" applyBorder="true" applyAlignment="false" applyProtection="false">
      <alignment horizontal="general" vertical="bottom" textRotation="0" wrapText="false" indent="0" shrinkToFit="false"/>
      <protection locked="true" hidden="false"/>
    </xf>
    <xf numFmtId="164" fontId="0" fillId="6" borderId="12" xfId="0" applyFont="false" applyBorder="true" applyAlignment="true" applyProtection="false">
      <alignment horizontal="left" vertical="bottom" textRotation="0" wrapText="true" indent="0" shrinkToFit="false"/>
      <protection locked="true" hidden="false"/>
    </xf>
    <xf numFmtId="164" fontId="11" fillId="6" borderId="13" xfId="0" applyFont="true" applyBorder="true" applyAlignment="true" applyProtection="false">
      <alignment horizontal="general" vertical="center" textRotation="0" wrapText="true" indent="0" shrinkToFit="false"/>
      <protection locked="true" hidden="false"/>
    </xf>
    <xf numFmtId="164" fontId="21" fillId="0" borderId="13"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8" fillId="6" borderId="13" xfId="0" applyFont="true" applyBorder="true" applyAlignment="true" applyProtection="false">
      <alignment horizontal="general" vertical="center" textRotation="0" wrapText="true" indent="0" shrinkToFit="false"/>
      <protection locked="true" hidden="false"/>
    </xf>
    <xf numFmtId="164" fontId="8" fillId="0" borderId="13" xfId="0" applyFont="true" applyBorder="true" applyAlignment="true" applyProtection="false">
      <alignment horizontal="center" vertical="center" textRotation="0" wrapText="true" indent="0" shrinkToFit="false"/>
      <protection locked="true" hidden="false"/>
    </xf>
    <xf numFmtId="169" fontId="22" fillId="0" borderId="13" xfId="0" applyFont="true" applyBorder="true" applyAlignment="true" applyProtection="false">
      <alignment horizontal="general" vertical="center" textRotation="0" wrapText="false" indent="0" shrinkToFit="false"/>
      <protection locked="true" hidden="false"/>
    </xf>
    <xf numFmtId="164" fontId="23" fillId="0" borderId="13" xfId="0" applyFont="true" applyBorder="true" applyAlignment="true" applyProtection="false">
      <alignment horizontal="general" vertical="bottom" textRotation="0" wrapText="true" indent="0" shrinkToFit="false"/>
      <protection locked="true" hidden="false"/>
    </xf>
    <xf numFmtId="164" fontId="0" fillId="0" borderId="13" xfId="0" applyFont="true" applyBorder="true" applyAlignment="true" applyProtection="false">
      <alignment horizontal="general" vertical="bottom" textRotation="0" wrapText="true" indent="0" shrinkToFit="false"/>
      <protection locked="true" hidden="false"/>
    </xf>
    <xf numFmtId="164" fontId="24" fillId="0" borderId="0" xfId="0" applyFont="true" applyBorder="false" applyAlignment="true" applyProtection="false">
      <alignment horizontal="left" vertical="center" textRotation="0" wrapText="false" indent="15" shrinkToFit="false"/>
      <protection locked="true" hidden="false"/>
    </xf>
    <xf numFmtId="164" fontId="8" fillId="0" borderId="13" xfId="0" applyFont="true" applyBorder="true" applyAlignment="true" applyProtection="false">
      <alignment horizontal="left" vertical="center" textRotation="0" wrapText="true" indent="0" shrinkToFit="false"/>
      <protection locked="true" hidden="false"/>
    </xf>
    <xf numFmtId="164" fontId="20" fillId="0" borderId="13" xfId="0" applyFont="true" applyBorder="true" applyAlignment="false" applyProtection="false">
      <alignment horizontal="general" vertical="bottom" textRotation="0" wrapText="false" indent="0" shrinkToFit="false"/>
      <protection locked="true" hidden="false"/>
    </xf>
    <xf numFmtId="164" fontId="25" fillId="0" borderId="0" xfId="0" applyFont="true" applyBorder="false" applyAlignment="true" applyProtection="false">
      <alignment horizontal="general" vertical="center" textRotation="0" wrapText="false" indent="0" shrinkToFit="false"/>
      <protection locked="true" hidden="false"/>
    </xf>
    <xf numFmtId="164" fontId="20" fillId="0" borderId="13" xfId="0" applyFont="true" applyBorder="true" applyAlignment="true" applyProtection="false">
      <alignment horizontal="general" vertical="bottom" textRotation="0" wrapText="true" indent="0" shrinkToFit="false"/>
      <protection locked="true" hidden="false"/>
    </xf>
    <xf numFmtId="169" fontId="22" fillId="0" borderId="13" xfId="0" applyFont="true" applyBorder="true" applyAlignment="true" applyProtection="false">
      <alignment horizontal="general" vertical="center" textRotation="0" wrapText="false" indent="0" shrinkToFit="false"/>
      <protection locked="true" hidden="false"/>
    </xf>
    <xf numFmtId="164" fontId="26" fillId="6" borderId="13" xfId="0" applyFont="true" applyBorder="true" applyAlignment="true" applyProtection="false">
      <alignment horizontal="general" vertical="center" textRotation="0" wrapText="true" indent="0" shrinkToFit="false"/>
      <protection locked="true" hidden="false"/>
    </xf>
    <xf numFmtId="164" fontId="27" fillId="0" borderId="13" xfId="0" applyFont="true" applyBorder="true" applyAlignment="true" applyProtection="false">
      <alignment horizontal="left" vertical="center" textRotation="0" wrapText="true" indent="0" shrinkToFit="false"/>
      <protection locked="true" hidden="false"/>
    </xf>
    <xf numFmtId="169" fontId="20" fillId="0" borderId="0" xfId="0" applyFont="true" applyBorder="false" applyAlignment="false" applyProtection="false">
      <alignment horizontal="general" vertical="bottom" textRotation="0" wrapText="false" indent="0" shrinkToFit="false"/>
      <protection locked="true" hidden="false"/>
    </xf>
    <xf numFmtId="164" fontId="29" fillId="11" borderId="2" xfId="0" applyFont="true" applyBorder="true" applyAlignment="true" applyProtection="false">
      <alignment horizontal="left" vertical="center" textRotation="0" wrapText="true" indent="0" shrinkToFit="false"/>
      <protection locked="true" hidden="false"/>
    </xf>
    <xf numFmtId="164" fontId="14" fillId="11" borderId="2" xfId="0" applyFont="true" applyBorder="true" applyAlignment="true" applyProtection="false">
      <alignment horizontal="center" vertical="center" textRotation="0" wrapText="true" indent="0" shrinkToFit="false"/>
      <protection locked="true" hidden="false"/>
    </xf>
    <xf numFmtId="164" fontId="8" fillId="0" borderId="8" xfId="0" applyFont="true" applyBorder="true" applyAlignment="true" applyProtection="false">
      <alignment horizontal="general" vertical="center" textRotation="0" wrapText="true" indent="0" shrinkToFit="false"/>
      <protection locked="true" hidden="false"/>
    </xf>
    <xf numFmtId="164" fontId="14" fillId="11" borderId="5" xfId="0" applyFont="true" applyBorder="true" applyAlignment="true" applyProtection="false">
      <alignment horizontal="center" vertical="center" textRotation="0" wrapText="true" indent="0" shrinkToFit="false"/>
      <protection locked="true" hidden="false"/>
    </xf>
    <xf numFmtId="164" fontId="8" fillId="12" borderId="4" xfId="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7030A0"/>
      <rgbColor rgb="FFFDE9D9"/>
      <rgbColor rgb="FFCCFFFF"/>
      <rgbColor rgb="FF660066"/>
      <rgbColor rgb="FFFF8080"/>
      <rgbColor rgb="FF0563C1"/>
      <rgbColor rgb="FFCCCCFF"/>
      <rgbColor rgb="FF000080"/>
      <rgbColor rgb="FFFF00FF"/>
      <rgbColor rgb="FFFFFF00"/>
      <rgbColor rgb="FF00FFFF"/>
      <rgbColor rgb="FF800080"/>
      <rgbColor rgb="FF800000"/>
      <rgbColor rgb="FF0D8CE3"/>
      <rgbColor rgb="FF0000FF"/>
      <rgbColor rgb="FF00CCFF"/>
      <rgbColor rgb="FFCCFFFF"/>
      <rgbColor rgb="FFCCFFCC"/>
      <rgbColor rgb="FFFFFF99"/>
      <rgbColor rgb="FF99CCFF"/>
      <rgbColor rgb="FFFF99CC"/>
      <rgbColor rgb="FFCC66FF"/>
      <rgbColor rgb="FFFFD966"/>
      <rgbColor rgb="FF2E75B6"/>
      <rgbColor rgb="FF33CCCC"/>
      <rgbColor rgb="FF99CC00"/>
      <rgbColor rgb="FFFFC000"/>
      <rgbColor rgb="FFFC8004"/>
      <rgbColor rgb="FFED5613"/>
      <rgbColor rgb="FF2F5597"/>
      <rgbColor rgb="FF969696"/>
      <rgbColor rgb="FF003366"/>
      <rgbColor rgb="FF339966"/>
      <rgbColor rgb="FF003300"/>
      <rgbColor rgb="FF404040"/>
      <rgbColor rgb="FF993300"/>
      <rgbColor rgb="FF9933FF"/>
      <rgbColor rgb="FF1F497D"/>
      <rgbColor rgb="FF26262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_rels/drawing2.xml.rels><?xml version="1.0" encoding="UTF-8"?>
<Relationships xmlns="http://schemas.openxmlformats.org/package/2006/relationships"><Relationship Id="rId1" Type="http://schemas.openxmlformats.org/officeDocument/2006/relationships/image" Target="../media/image2.png"/>
</Relationships>
</file>

<file path=xl/drawings/_rels/drawing3.xml.rels><?xml version="1.0" encoding="UTF-8"?>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383760</xdr:colOff>
      <xdr:row>1</xdr:row>
      <xdr:rowOff>320760</xdr:rowOff>
    </xdr:from>
    <xdr:to>
      <xdr:col>1</xdr:col>
      <xdr:colOff>4401000</xdr:colOff>
      <xdr:row>7</xdr:row>
      <xdr:rowOff>78840</xdr:rowOff>
    </xdr:to>
    <xdr:pic>
      <xdr:nvPicPr>
        <xdr:cNvPr id="0" name="Immagine 2" descr=""/>
        <xdr:cNvPicPr/>
      </xdr:nvPicPr>
      <xdr:blipFill>
        <a:blip r:embed="rId1"/>
        <a:stretch/>
      </xdr:blipFill>
      <xdr:spPr>
        <a:xfrm>
          <a:off x="2204640" y="711000"/>
          <a:ext cx="4017240" cy="22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611280</xdr:colOff>
      <xdr:row>11</xdr:row>
      <xdr:rowOff>24840</xdr:rowOff>
    </xdr:from>
    <xdr:to>
      <xdr:col>9</xdr:col>
      <xdr:colOff>256680</xdr:colOff>
      <xdr:row>12</xdr:row>
      <xdr:rowOff>87840</xdr:rowOff>
    </xdr:to>
    <xdr:pic>
      <xdr:nvPicPr>
        <xdr:cNvPr id="1" name="Immagine 1" descr=""/>
        <xdr:cNvPicPr/>
      </xdr:nvPicPr>
      <xdr:blipFill>
        <a:blip r:embed="rId1"/>
        <a:stretch/>
      </xdr:blipFill>
      <xdr:spPr>
        <a:xfrm>
          <a:off x="12506040" y="3377520"/>
          <a:ext cx="1519920" cy="2818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32040</xdr:colOff>
      <xdr:row>1</xdr:row>
      <xdr:rowOff>67680</xdr:rowOff>
    </xdr:from>
    <xdr:to>
      <xdr:col>11</xdr:col>
      <xdr:colOff>429480</xdr:colOff>
      <xdr:row>8</xdr:row>
      <xdr:rowOff>262440</xdr:rowOff>
    </xdr:to>
    <xdr:pic>
      <xdr:nvPicPr>
        <xdr:cNvPr id="2" name="Immagine 2" descr=""/>
        <xdr:cNvPicPr/>
      </xdr:nvPicPr>
      <xdr:blipFill>
        <a:blip r:embed="rId1"/>
        <a:stretch/>
      </xdr:blipFill>
      <xdr:spPr>
        <a:xfrm>
          <a:off x="8581680" y="362880"/>
          <a:ext cx="4146480" cy="25189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hyperlink" Target="http://www.unionevalliedelizie.fe.it/files/allegati/accordo_personale.pdf" TargetMode="External"/><Relationship Id="rId2" Type="http://schemas.openxmlformats.org/officeDocument/2006/relationships/hyperlink" Target="http://www.unionevalliedelizie.fe.it/userfiles/file/trasparenza/accordi/Sp%20Nr%2039%20POLIZIA%20MUNICIPALE.pdf" TargetMode="External"/><Relationship Id="rId3" Type="http://schemas.openxmlformats.org/officeDocument/2006/relationships/hyperlink" Target="http://www.unionevalliedelizie.fe.it/userfiles/file/trasparenza/accordi/accordo_protezione_civile.pdf" TargetMode="External"/><Relationship Id="rId4" Type="http://schemas.openxmlformats.org/officeDocument/2006/relationships/hyperlink" Target="http://www.unionevalliedelizie.fe.it/files/allegati/conv_urbanistica.pdf" TargetMode="External"/><Relationship Id="rId5" Type="http://schemas.openxmlformats.org/officeDocument/2006/relationships/hyperlink" Target="http://www.unionevalliedelizie.fe.it/files/allegati/conv_suap.pdf" TargetMode="External"/><Relationship Id="rId6" Type="http://schemas.openxmlformats.org/officeDocument/2006/relationships/hyperlink" Target="http://www.unionevalliedelizie.fe.it/files/allegati/conv_urbanistica.pdf" TargetMode="External"/><Relationship Id="rId7" Type="http://schemas.openxmlformats.org/officeDocument/2006/relationships/hyperlink" Target="http://www.unionevalliedelizie.fe.it/userfiles/file/trasparenza/accordi/Sp.%20Nr.%2012%20Creazione%20CUC" TargetMode="Externa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C10"/>
  <sheetViews>
    <sheetView windowProtection="false" showFormulas="false" showGridLines="false" showRowColHeaders="true" showZeros="true" rightToLeft="false" tabSelected="false" showOutlineSymbols="true" defaultGridColor="true" view="normal" topLeftCell="C1" colorId="64" zoomScale="100" zoomScaleNormal="100" zoomScalePageLayoutView="100" workbookViewId="0">
      <selection pane="topLeft" activeCell="C9" activeCellId="0" sqref="C9"/>
    </sheetView>
  </sheetViews>
  <sheetFormatPr defaultRowHeight="15"/>
  <cols>
    <col collapsed="false" hidden="false" max="1" min="1" style="0" width="25.8112244897959"/>
    <col collapsed="false" hidden="false" max="2" min="2" style="0" width="73.9744897959184"/>
    <col collapsed="false" hidden="false" max="3" min="3" style="0" width="109.719387755102"/>
    <col collapsed="false" hidden="false" max="1025" min="4" style="0" width="8.85714285714286"/>
  </cols>
  <sheetData>
    <row r="1" customFormat="false" ht="30.75" hidden="false" customHeight="true" outlineLevel="0" collapsed="false">
      <c r="B1" s="1" t="s">
        <v>0</v>
      </c>
      <c r="C1" s="1"/>
    </row>
    <row r="2" customFormat="false" ht="40.5" hidden="false" customHeight="true" outlineLevel="0" collapsed="false">
      <c r="B2" s="2"/>
      <c r="C2" s="3" t="s">
        <v>1</v>
      </c>
    </row>
    <row r="3" customFormat="false" ht="30" hidden="false" customHeight="true" outlineLevel="0" collapsed="false">
      <c r="B3" s="2"/>
      <c r="C3" s="4" t="s">
        <v>2</v>
      </c>
    </row>
    <row r="4" customFormat="false" ht="29.25" hidden="false" customHeight="true" outlineLevel="0" collapsed="false">
      <c r="B4" s="2"/>
      <c r="C4" s="5" t="s">
        <v>3</v>
      </c>
    </row>
    <row r="5" customFormat="false" ht="30.75" hidden="false" customHeight="true" outlineLevel="0" collapsed="false">
      <c r="B5" s="2"/>
      <c r="C5" s="6" t="s">
        <v>4</v>
      </c>
    </row>
    <row r="6" customFormat="false" ht="31.5" hidden="false" customHeight="true" outlineLevel="0" collapsed="false">
      <c r="B6" s="2"/>
      <c r="C6" s="7" t="s">
        <v>5</v>
      </c>
    </row>
    <row r="7" customFormat="false" ht="32.25" hidden="false" customHeight="true" outlineLevel="0" collapsed="false">
      <c r="B7" s="2"/>
      <c r="C7" s="8" t="s">
        <v>6</v>
      </c>
    </row>
    <row r="8" customFormat="false" ht="15" hidden="false" customHeight="false" outlineLevel="0" collapsed="false">
      <c r="B8" s="2"/>
    </row>
    <row r="9" customFormat="false" ht="15" hidden="false" customHeight="false" outlineLevel="0" collapsed="false">
      <c r="B9" s="2"/>
      <c r="C9" s="9" t="s">
        <v>7</v>
      </c>
    </row>
    <row r="10" customFormat="false" ht="21" hidden="false" customHeight="false" outlineLevel="0" collapsed="false">
      <c r="B10" s="2"/>
      <c r="C10" s="10" t="n">
        <v>2080296020</v>
      </c>
    </row>
  </sheetData>
  <mergeCells count="2">
    <mergeCell ref="B1:C1"/>
    <mergeCell ref="B2:B10"/>
  </mergeCells>
  <hyperlinks>
    <hyperlink ref="C3" location="Sintesi!A1" display="Dati di Sintesi"/>
    <hyperlink ref="C4" location="Spese!A1" display="Le Spese dell’Unione"/>
    <hyperlink ref="C5" location="'Risorse gestioni associate'!B3" display="Le Risorse per le gestioni associate"/>
    <hyperlink ref="C6" location="'Le Funzioni'!A1" display="Le funzioni associate in cifre"/>
    <hyperlink ref="C7" location="'Andamento '!A1" display="L’andamento delle funzioni associate"/>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FFC000"/>
    <pageSetUpPr fitToPage="false"/>
  </sheetPr>
  <dimension ref="B2:F11"/>
  <sheetViews>
    <sheetView windowProtection="false" showFormulas="false" showGridLines="false" showRowColHeaders="true" showZeros="true" rightToLeft="false" tabSelected="false" showOutlineSymbols="true" defaultGridColor="true" view="normal" topLeftCell="A4" colorId="64" zoomScale="100" zoomScaleNormal="100" zoomScalePageLayoutView="100" workbookViewId="0">
      <selection pane="topLeft" activeCell="D23" activeCellId="0" sqref="D23"/>
    </sheetView>
  </sheetViews>
  <sheetFormatPr defaultRowHeight="15"/>
  <cols>
    <col collapsed="false" hidden="false" max="1" min="1" style="0" width="8.85714285714286"/>
    <col collapsed="false" hidden="false" max="2" min="2" style="0" width="16.8469387755102"/>
    <col collapsed="false" hidden="false" max="3" min="3" style="0" width="38.3367346938776"/>
    <col collapsed="false" hidden="false" max="5" min="4" style="0" width="8.85714285714286"/>
    <col collapsed="false" hidden="false" max="6" min="6" style="0" width="66.4183673469388"/>
    <col collapsed="false" hidden="false" max="1025" min="7" style="0" width="8.85714285714286"/>
  </cols>
  <sheetData>
    <row r="2" customFormat="false" ht="15" hidden="false" customHeight="false" outlineLevel="0" collapsed="false">
      <c r="B2" s="11" t="s">
        <v>8</v>
      </c>
    </row>
    <row r="3" customFormat="false" ht="20.25" hidden="false" customHeight="false" outlineLevel="0" collapsed="false">
      <c r="C3" s="12" t="s">
        <v>9</v>
      </c>
      <c r="D3" s="13"/>
      <c r="E3" s="13"/>
      <c r="F3" s="13"/>
    </row>
    <row r="4" customFormat="false" ht="24" hidden="false" customHeight="true" outlineLevel="0" collapsed="false">
      <c r="C4" s="14" t="s">
        <v>10</v>
      </c>
      <c r="D4" s="15" t="n">
        <v>39578</v>
      </c>
      <c r="E4" s="15"/>
      <c r="F4" s="15"/>
    </row>
    <row r="5" customFormat="false" ht="27" hidden="false" customHeight="true" outlineLevel="0" collapsed="false">
      <c r="C5" s="16" t="s">
        <v>11</v>
      </c>
      <c r="D5" s="17" t="n">
        <v>611.656</v>
      </c>
      <c r="E5" s="17"/>
      <c r="F5" s="17"/>
    </row>
    <row r="6" customFormat="false" ht="255.4" hidden="false" customHeight="true" outlineLevel="0" collapsed="false">
      <c r="C6" s="18" t="s">
        <v>12</v>
      </c>
      <c r="D6" s="19" t="s">
        <v>13</v>
      </c>
      <c r="E6" s="20" t="s">
        <v>14</v>
      </c>
      <c r="F6" s="21" t="s">
        <v>15</v>
      </c>
    </row>
    <row r="7" customFormat="false" ht="44.25" hidden="false" customHeight="true" outlineLevel="0" collapsed="false">
      <c r="C7" s="18" t="s">
        <v>16</v>
      </c>
      <c r="D7" s="22" t="s">
        <v>13</v>
      </c>
      <c r="E7" s="20" t="s">
        <v>17</v>
      </c>
      <c r="F7" s="23" t="s">
        <v>18</v>
      </c>
    </row>
    <row r="8" customFormat="false" ht="49.5" hidden="false" customHeight="true" outlineLevel="0" collapsed="false">
      <c r="C8" s="24" t="s">
        <v>19</v>
      </c>
      <c r="D8" s="22" t="s">
        <v>20</v>
      </c>
      <c r="E8" s="20" t="s">
        <v>17</v>
      </c>
      <c r="F8" s="23" t="s">
        <v>21</v>
      </c>
    </row>
    <row r="11" customFormat="false" ht="15" hidden="false" customHeight="false" outlineLevel="0" collapsed="false">
      <c r="C11" s="25" t="s">
        <v>22</v>
      </c>
    </row>
  </sheetData>
  <mergeCells count="2">
    <mergeCell ref="D4:F4"/>
    <mergeCell ref="D5:F5"/>
  </mergeCells>
  <hyperlinks>
    <hyperlink ref="B2" location="Indice!A1" display="← Indice"/>
    <hyperlink ref="C11" location="_ftnref1" display="[1] Inserire quelle delegate dal Piano di Riordino Territoriale e altre"/>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0070C0"/>
    <pageSetUpPr fitToPage="false"/>
  </sheetPr>
  <dimension ref="A1:D15"/>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RowHeight="15"/>
  <cols>
    <col collapsed="false" hidden="false" max="1" min="1" style="0" width="29.0510204081633"/>
    <col collapsed="false" hidden="false" max="2" min="2" style="0" width="8.75"/>
    <col collapsed="false" hidden="false" max="3" min="3" style="0" width="48.2755102040816"/>
    <col collapsed="false" hidden="false" max="4" min="4" style="0" width="64.7959183673469"/>
    <col collapsed="false" hidden="false" max="1025" min="5" style="0" width="8.85714285714286"/>
  </cols>
  <sheetData>
    <row r="1" customFormat="false" ht="25.5" hidden="false" customHeight="true" outlineLevel="0" collapsed="false">
      <c r="A1" s="11" t="s">
        <v>8</v>
      </c>
    </row>
    <row r="2" customFormat="false" ht="28.5" hidden="false" customHeight="true" outlineLevel="0" collapsed="false">
      <c r="B2" s="26" t="s">
        <v>23</v>
      </c>
      <c r="C2" s="26"/>
      <c r="D2" s="26"/>
    </row>
    <row r="3" customFormat="false" ht="30" hidden="false" customHeight="true" outlineLevel="0" collapsed="false">
      <c r="B3" s="27" t="n">
        <v>1</v>
      </c>
      <c r="C3" s="28" t="s">
        <v>24</v>
      </c>
      <c r="D3" s="22" t="n">
        <v>101</v>
      </c>
    </row>
    <row r="4" customFormat="false" ht="32.25" hidden="false" customHeight="true" outlineLevel="0" collapsed="false">
      <c r="B4" s="27" t="n">
        <v>2</v>
      </c>
      <c r="C4" s="28" t="s">
        <v>25</v>
      </c>
      <c r="D4" s="29" t="n">
        <f aca="false">101/104.44</f>
        <v>0.967062428188433</v>
      </c>
    </row>
    <row r="5" customFormat="false" ht="24.75" hidden="false" customHeight="true" outlineLevel="0" collapsed="false">
      <c r="B5" s="27" t="n">
        <v>3</v>
      </c>
      <c r="C5" s="28" t="s">
        <v>26</v>
      </c>
      <c r="D5" s="30" t="n">
        <v>9162392.53</v>
      </c>
    </row>
    <row r="6" customFormat="false" ht="30" hidden="false" customHeight="false" outlineLevel="0" collapsed="false">
      <c r="B6" s="27" t="n">
        <v>4</v>
      </c>
      <c r="C6" s="28" t="s">
        <v>27</v>
      </c>
      <c r="D6" s="30" t="n">
        <v>49035.46</v>
      </c>
    </row>
    <row r="7" customFormat="false" ht="18" hidden="false" customHeight="false" outlineLevel="0" collapsed="false">
      <c r="B7" s="27" t="n">
        <v>5</v>
      </c>
      <c r="C7" s="28" t="s">
        <v>28</v>
      </c>
      <c r="D7" s="30" t="n">
        <v>231.502161049068</v>
      </c>
    </row>
    <row r="8" customFormat="false" ht="30" hidden="false" customHeight="false" outlineLevel="0" collapsed="false">
      <c r="B8" s="27" t="n">
        <v>6</v>
      </c>
      <c r="C8" s="28" t="s">
        <v>29</v>
      </c>
      <c r="D8" s="30" t="n">
        <v>1.23895750164233</v>
      </c>
    </row>
    <row r="9" customFormat="false" ht="15" hidden="false" customHeight="false" outlineLevel="0" collapsed="false">
      <c r="B9" s="31" t="s">
        <v>30</v>
      </c>
    </row>
    <row r="10" customFormat="false" ht="15" hidden="false" customHeight="false" outlineLevel="0" collapsed="false">
      <c r="B10" s="31" t="s">
        <v>31</v>
      </c>
    </row>
    <row r="11" customFormat="false" ht="15" hidden="false" customHeight="false" outlineLevel="0" collapsed="false">
      <c r="B11" s="32" t="s">
        <v>32</v>
      </c>
    </row>
    <row r="12" customFormat="false" ht="17.25" hidden="false" customHeight="false" outlineLevel="0" collapsed="false">
      <c r="B12" s="32" t="s">
        <v>33</v>
      </c>
    </row>
    <row r="13" customFormat="false" ht="15" hidden="false" customHeight="false" outlineLevel="0" collapsed="false">
      <c r="B13" s="32" t="s">
        <v>34</v>
      </c>
    </row>
    <row r="14" customFormat="false" ht="15" hidden="false" customHeight="false" outlineLevel="0" collapsed="false">
      <c r="B14" s="32" t="s">
        <v>35</v>
      </c>
    </row>
    <row r="15" customFormat="false" ht="23.25" hidden="false" customHeight="false" outlineLevel="0" collapsed="false"/>
  </sheetData>
  <mergeCells count="1">
    <mergeCell ref="B2:D2"/>
  </mergeCells>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tabColor rgb="FF2F5597"/>
    <pageSetUpPr fitToPage="false"/>
  </sheetPr>
  <dimension ref="A1:F13"/>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C13" activeCellId="0" sqref="C13"/>
    </sheetView>
  </sheetViews>
  <sheetFormatPr defaultRowHeight="15"/>
  <cols>
    <col collapsed="false" hidden="false" max="2" min="1" style="0" width="8.85714285714286"/>
    <col collapsed="false" hidden="false" max="3" min="3" style="0" width="53.1326530612245"/>
    <col collapsed="false" hidden="false" max="4" min="4" style="0" width="22.030612244898"/>
    <col collapsed="false" hidden="false" max="5" min="5" style="0" width="19.3316326530612"/>
    <col collapsed="false" hidden="false" max="6" min="6" style="0" width="20.9489795918367"/>
    <col collapsed="false" hidden="false" max="1025" min="7" style="0" width="8.85714285714286"/>
  </cols>
  <sheetData>
    <row r="1" customFormat="false" ht="23.25" hidden="false" customHeight="true" outlineLevel="0" collapsed="false">
      <c r="A1" s="11" t="s">
        <v>8</v>
      </c>
    </row>
    <row r="3" customFormat="false" ht="20.25" hidden="false" customHeight="true" outlineLevel="0" collapsed="false">
      <c r="B3" s="33" t="s">
        <v>4</v>
      </c>
      <c r="C3" s="33"/>
      <c r="D3" s="34"/>
      <c r="E3" s="34"/>
      <c r="F3" s="34"/>
    </row>
    <row r="4" customFormat="false" ht="15" hidden="false" customHeight="false" outlineLevel="0" collapsed="false">
      <c r="B4" s="35"/>
      <c r="C4" s="36"/>
      <c r="D4" s="37" t="n">
        <v>2015</v>
      </c>
      <c r="E4" s="37" t="n">
        <v>2016</v>
      </c>
      <c r="F4" s="37" t="n">
        <v>2017</v>
      </c>
    </row>
    <row r="5" customFormat="false" ht="35.25" hidden="false" customHeight="true" outlineLevel="0" collapsed="false">
      <c r="B5" s="38" t="n">
        <v>7</v>
      </c>
      <c r="C5" s="39" t="s">
        <v>36</v>
      </c>
      <c r="D5" s="40" t="n">
        <v>5367983.73</v>
      </c>
      <c r="E5" s="40" t="n">
        <v>4363647.76</v>
      </c>
      <c r="F5" s="40" t="n">
        <v>4611425.05</v>
      </c>
    </row>
    <row r="6" customFormat="false" ht="63" hidden="false" customHeight="true" outlineLevel="0" collapsed="false">
      <c r="B6" s="38" t="n">
        <v>8</v>
      </c>
      <c r="C6" s="39" t="s">
        <v>37</v>
      </c>
      <c r="D6" s="41" t="n">
        <v>265136.98</v>
      </c>
      <c r="E6" s="41" t="n">
        <v>430242.42</v>
      </c>
      <c r="F6" s="41" t="n">
        <v>339392.89</v>
      </c>
    </row>
    <row r="7" customFormat="false" ht="51" hidden="false" customHeight="true" outlineLevel="0" collapsed="false">
      <c r="B7" s="38" t="n">
        <v>9</v>
      </c>
      <c r="C7" s="39" t="s">
        <v>38</v>
      </c>
      <c r="D7" s="40" t="n">
        <f aca="false">18249.22+16878.01+25000+1050+3750</f>
        <v>64927.23</v>
      </c>
      <c r="E7" s="40" t="n">
        <f aca="false">3115.78+15600+30219.55+15408.29+25000+3850+3750</f>
        <v>96943.62</v>
      </c>
      <c r="F7" s="40" t="n">
        <f aca="false">59239.04+20000+2100</f>
        <v>81339.04</v>
      </c>
    </row>
    <row r="8" customFormat="false" ht="57.75" hidden="false" customHeight="true" outlineLevel="0" collapsed="false">
      <c r="B8" s="38" t="n">
        <v>10</v>
      </c>
      <c r="C8" s="39" t="s">
        <v>39</v>
      </c>
      <c r="D8" s="40" t="n">
        <f aca="false">737258.37</f>
        <v>737258.37</v>
      </c>
      <c r="E8" s="40" t="n">
        <f aca="false">4430634.95</f>
        <v>4430634.95</v>
      </c>
      <c r="F8" s="40" t="n">
        <v>3088136.63</v>
      </c>
    </row>
    <row r="10" customFormat="false" ht="13.8" hidden="false" customHeight="false" outlineLevel="0" collapsed="false">
      <c r="B10" s="42" t="s">
        <v>40</v>
      </c>
    </row>
    <row r="11" customFormat="false" ht="13.8" hidden="false" customHeight="false" outlineLevel="0" collapsed="false">
      <c r="B11" s="0" t="s">
        <v>41</v>
      </c>
    </row>
    <row r="12" customFormat="false" ht="13.8" hidden="false" customHeight="false" outlineLevel="0" collapsed="false">
      <c r="B12" s="0" t="s">
        <v>42</v>
      </c>
    </row>
    <row r="13" customFormat="false" ht="13.8" hidden="false" customHeight="false" outlineLevel="0" collapsed="false">
      <c r="B13" s="0" t="s">
        <v>43</v>
      </c>
    </row>
  </sheetData>
  <mergeCells count="1">
    <mergeCell ref="B3:C3"/>
  </mergeCells>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ED5613"/>
    <pageSetUpPr fitToPage="false"/>
  </sheetPr>
  <dimension ref="A1:J24"/>
  <sheetViews>
    <sheetView windowProtection="false" showFormulas="false" showGridLines="false" showRowColHeaders="true" showZeros="true" rightToLeft="false" tabSelected="true" showOutlineSymbols="true" defaultGridColor="true" view="normal" topLeftCell="F4" colorId="64" zoomScale="100" zoomScaleNormal="100" zoomScalePageLayoutView="100" workbookViewId="0">
      <selection pane="topLeft" activeCell="H13" activeCellId="0" sqref="H13"/>
    </sheetView>
  </sheetViews>
  <sheetFormatPr defaultRowHeight="13.8"/>
  <cols>
    <col collapsed="false" hidden="false" max="1" min="1" style="0" width="20.734693877551"/>
    <col collapsed="false" hidden="false" max="2" min="2" style="0" width="41.1479591836735"/>
    <col collapsed="false" hidden="false" max="3" min="3" style="0" width="18.7908163265306"/>
    <col collapsed="false" hidden="false" max="4" min="4" style="0" width="13.9336734693878"/>
    <col collapsed="false" hidden="false" max="5" min="5" style="0" width="14.1479591836735"/>
    <col collapsed="false" hidden="false" max="6" min="6" style="0" width="22.4642857142857"/>
    <col collapsed="false" hidden="false" max="7" min="7" style="0" width="16.8469387755102"/>
    <col collapsed="false" hidden="false" max="8" min="8" style="43" width="94.280612244898"/>
    <col collapsed="false" hidden="false" max="9" min="9" style="0" width="3.13265306122449"/>
    <col collapsed="false" hidden="false" max="1025" min="10" style="0" width="8.85714285714286"/>
  </cols>
  <sheetData>
    <row r="1" customFormat="false" ht="24" hidden="false" customHeight="true" outlineLevel="0" collapsed="false">
      <c r="A1" s="11" t="s">
        <v>8</v>
      </c>
      <c r="H1" s="44"/>
    </row>
    <row r="2" customFormat="false" ht="17.35" hidden="false" customHeight="false" outlineLevel="0" collapsed="false">
      <c r="B2" s="45" t="s">
        <v>5</v>
      </c>
      <c r="C2" s="46"/>
      <c r="D2" s="46"/>
      <c r="E2" s="46"/>
      <c r="F2" s="46"/>
      <c r="G2" s="46"/>
      <c r="H2" s="47"/>
      <c r="J2" s="42" t="s">
        <v>44</v>
      </c>
    </row>
    <row r="3" customFormat="false" ht="61.5" hidden="false" customHeight="true" outlineLevel="0" collapsed="false">
      <c r="B3" s="48"/>
      <c r="C3" s="49" t="s">
        <v>45</v>
      </c>
      <c r="D3" s="49" t="s">
        <v>46</v>
      </c>
      <c r="E3" s="49" t="s">
        <v>47</v>
      </c>
      <c r="F3" s="49" t="s">
        <v>48</v>
      </c>
      <c r="G3" s="49" t="s">
        <v>49</v>
      </c>
      <c r="H3" s="49" t="s">
        <v>50</v>
      </c>
      <c r="J3" s="50" t="s">
        <v>51</v>
      </c>
    </row>
    <row r="4" customFormat="false" ht="31.3" hidden="false" customHeight="false" outlineLevel="0" collapsed="false">
      <c r="B4" s="51" t="s">
        <v>52</v>
      </c>
      <c r="C4" s="52" t="s">
        <v>53</v>
      </c>
      <c r="D4" s="52" t="n">
        <v>3</v>
      </c>
      <c r="E4" s="52" t="s">
        <v>54</v>
      </c>
      <c r="F4" s="52" t="n">
        <v>5</v>
      </c>
      <c r="G4" s="53" t="n">
        <f aca="false">139520+17327.92</f>
        <v>156847.92</v>
      </c>
      <c r="H4" s="54" t="s">
        <v>55</v>
      </c>
      <c r="J4" s="50" t="s">
        <v>56</v>
      </c>
    </row>
    <row r="5" customFormat="false" ht="16.25" hidden="false" customHeight="false" outlineLevel="0" collapsed="false">
      <c r="B5" s="51" t="s">
        <v>57</v>
      </c>
      <c r="C5" s="52" t="s">
        <v>53</v>
      </c>
      <c r="D5" s="52" t="n">
        <v>3</v>
      </c>
      <c r="E5" s="52" t="s">
        <v>54</v>
      </c>
      <c r="F5" s="52" t="n">
        <v>7</v>
      </c>
      <c r="G5" s="53" t="n">
        <f aca="false">242737+107004.78</f>
        <v>349741.78</v>
      </c>
      <c r="H5" s="55" t="s">
        <v>58</v>
      </c>
      <c r="J5" s="56" t="s">
        <v>59</v>
      </c>
    </row>
    <row r="6" customFormat="false" ht="31.3" hidden="false" customHeight="false" outlineLevel="0" collapsed="false">
      <c r="B6" s="51" t="s">
        <v>60</v>
      </c>
      <c r="C6" s="52" t="s">
        <v>53</v>
      </c>
      <c r="D6" s="52" t="n">
        <v>3</v>
      </c>
      <c r="E6" s="52" t="s">
        <v>54</v>
      </c>
      <c r="F6" s="52" t="n">
        <v>6</v>
      </c>
      <c r="G6" s="53" t="n">
        <f aca="false">190184+147272</f>
        <v>337456</v>
      </c>
      <c r="H6" s="54" t="s">
        <v>61</v>
      </c>
      <c r="J6" s="56" t="s">
        <v>62</v>
      </c>
    </row>
    <row r="7" customFormat="false" ht="93.35" hidden="false" customHeight="true" outlineLevel="0" collapsed="false">
      <c r="B7" s="51" t="s">
        <v>63</v>
      </c>
      <c r="C7" s="52" t="s">
        <v>53</v>
      </c>
      <c r="D7" s="52" t="n">
        <v>3</v>
      </c>
      <c r="E7" s="52" t="s">
        <v>54</v>
      </c>
      <c r="F7" s="52" t="n">
        <v>34</v>
      </c>
      <c r="G7" s="53" t="n">
        <f aca="false">1086528+3464878.83</f>
        <v>4551406.83</v>
      </c>
      <c r="H7" s="57" t="s">
        <v>64</v>
      </c>
      <c r="J7" s="56" t="s">
        <v>65</v>
      </c>
    </row>
    <row r="8" customFormat="false" ht="16.25" hidden="false" customHeight="false" outlineLevel="0" collapsed="false">
      <c r="B8" s="51" t="s">
        <v>66</v>
      </c>
      <c r="C8" s="52" t="s">
        <v>53</v>
      </c>
      <c r="D8" s="52" t="n">
        <v>3</v>
      </c>
      <c r="E8" s="52" t="s">
        <v>67</v>
      </c>
      <c r="F8" s="52" t="n">
        <v>3</v>
      </c>
      <c r="G8" s="53" t="n">
        <f aca="false">15137+32788.54</f>
        <v>47925.54</v>
      </c>
      <c r="H8" s="55" t="s">
        <v>68</v>
      </c>
      <c r="J8" s="56" t="s">
        <v>69</v>
      </c>
    </row>
    <row r="9" customFormat="false" ht="16.25" hidden="false" customHeight="false" outlineLevel="0" collapsed="false">
      <c r="B9" s="51" t="s">
        <v>70</v>
      </c>
      <c r="C9" s="52" t="s">
        <v>71</v>
      </c>
      <c r="D9" s="52"/>
      <c r="E9" s="52"/>
      <c r="F9" s="52"/>
      <c r="G9" s="53"/>
      <c r="H9" s="58"/>
      <c r="J9" s="59"/>
    </row>
    <row r="10" customFormat="false" ht="16.25" hidden="false" customHeight="false" outlineLevel="0" collapsed="false">
      <c r="B10" s="51" t="s">
        <v>72</v>
      </c>
      <c r="C10" s="52" t="s">
        <v>53</v>
      </c>
      <c r="D10" s="52" t="n">
        <v>3</v>
      </c>
      <c r="E10" s="52" t="s">
        <v>54</v>
      </c>
      <c r="F10" s="52" t="n">
        <v>17.5</v>
      </c>
      <c r="G10" s="53" t="n">
        <f aca="false">584346+203773.9</f>
        <v>788119.9</v>
      </c>
      <c r="H10" s="60" t="s">
        <v>73</v>
      </c>
      <c r="J10" s="50" t="s">
        <v>74</v>
      </c>
    </row>
    <row r="11" customFormat="false" ht="31.3" hidden="false" customHeight="false" outlineLevel="0" collapsed="false">
      <c r="B11" s="51" t="s">
        <v>75</v>
      </c>
      <c r="C11" s="52" t="s">
        <v>53</v>
      </c>
      <c r="D11" s="52" t="n">
        <v>3</v>
      </c>
      <c r="E11" s="52" t="s">
        <v>54</v>
      </c>
      <c r="F11" s="52" t="n">
        <v>9</v>
      </c>
      <c r="G11" s="53" t="n">
        <f aca="false">244400+84966</f>
        <v>329366</v>
      </c>
      <c r="H11" s="60" t="s">
        <v>76</v>
      </c>
      <c r="J11" s="50" t="s">
        <v>77</v>
      </c>
    </row>
    <row r="12" customFormat="false" ht="31.3" hidden="false" customHeight="false" outlineLevel="0" collapsed="false">
      <c r="B12" s="51" t="s">
        <v>78</v>
      </c>
      <c r="C12" s="52" t="s">
        <v>53</v>
      </c>
      <c r="D12" s="52" t="n">
        <v>3</v>
      </c>
      <c r="E12" s="52" t="s">
        <v>54</v>
      </c>
      <c r="F12" s="52" t="n">
        <v>0.5</v>
      </c>
      <c r="G12" s="61" t="n">
        <v>0</v>
      </c>
      <c r="H12" s="60" t="s">
        <v>73</v>
      </c>
    </row>
    <row r="13" customFormat="false" ht="62.25" hidden="false" customHeight="true" outlineLevel="0" collapsed="false">
      <c r="B13" s="62" t="s">
        <v>79</v>
      </c>
      <c r="C13" s="52" t="s">
        <v>71</v>
      </c>
      <c r="D13" s="52"/>
      <c r="E13" s="52"/>
      <c r="F13" s="52"/>
      <c r="G13" s="61"/>
      <c r="H13" s="57"/>
    </row>
    <row r="14" customFormat="false" ht="42.75" hidden="false" customHeight="false" outlineLevel="0" collapsed="false">
      <c r="B14" s="62" t="s">
        <v>80</v>
      </c>
      <c r="C14" s="52" t="s">
        <v>71</v>
      </c>
      <c r="D14" s="52"/>
      <c r="E14" s="52"/>
      <c r="F14" s="52"/>
      <c r="G14" s="61"/>
      <c r="H14" s="57"/>
    </row>
    <row r="15" customFormat="false" ht="126.5" hidden="false" customHeight="true" outlineLevel="0" collapsed="false">
      <c r="B15" s="62" t="s">
        <v>81</v>
      </c>
      <c r="C15" s="52" t="s">
        <v>53</v>
      </c>
      <c r="D15" s="52" t="n">
        <v>3</v>
      </c>
      <c r="E15" s="52" t="s">
        <v>67</v>
      </c>
      <c r="F15" s="52" t="n">
        <v>4</v>
      </c>
      <c r="G15" s="61" t="n">
        <v>0</v>
      </c>
      <c r="H15" s="57" t="s">
        <v>82</v>
      </c>
    </row>
    <row r="16" customFormat="false" ht="42.75" hidden="false" customHeight="false" outlineLevel="0" collapsed="false">
      <c r="B16" s="62" t="s">
        <v>83</v>
      </c>
      <c r="C16" s="52" t="s">
        <v>71</v>
      </c>
      <c r="D16" s="52"/>
      <c r="E16" s="52"/>
      <c r="F16" s="52"/>
      <c r="G16" s="53"/>
      <c r="H16" s="57"/>
    </row>
    <row r="17" customFormat="false" ht="16.25" hidden="false" customHeight="false" outlineLevel="0" collapsed="false">
      <c r="B17" s="51" t="s">
        <v>84</v>
      </c>
      <c r="C17" s="52" t="s">
        <v>71</v>
      </c>
      <c r="D17" s="52"/>
      <c r="E17" s="52"/>
      <c r="F17" s="52"/>
      <c r="G17" s="53"/>
      <c r="H17" s="57"/>
    </row>
    <row r="18" customFormat="false" ht="179.5" hidden="false" customHeight="true" outlineLevel="0" collapsed="false">
      <c r="B18" s="51" t="s">
        <v>85</v>
      </c>
      <c r="C18" s="52" t="s">
        <v>53</v>
      </c>
      <c r="D18" s="52" t="n">
        <v>3</v>
      </c>
      <c r="E18" s="52" t="s">
        <v>67</v>
      </c>
      <c r="F18" s="52" t="n">
        <v>15</v>
      </c>
      <c r="G18" s="53" t="n">
        <f aca="false">7962453.03-G4-G5-G6-G7-G8-G10-G11-G12-G15</f>
        <v>1401589.06</v>
      </c>
      <c r="H18" s="63" t="s">
        <v>86</v>
      </c>
    </row>
    <row r="19" customFormat="false" ht="13.8" hidden="false" customHeight="false" outlineLevel="0" collapsed="false">
      <c r="G19" s="64"/>
    </row>
    <row r="20" customFormat="false" ht="13.8" hidden="false" customHeight="false" outlineLevel="0" collapsed="false">
      <c r="B20" s="42" t="s">
        <v>40</v>
      </c>
      <c r="G20" s="64"/>
    </row>
    <row r="21" customFormat="false" ht="13.8" hidden="false" customHeight="false" outlineLevel="0" collapsed="false">
      <c r="B21" s="0" t="s">
        <v>87</v>
      </c>
      <c r="G21" s="64"/>
    </row>
    <row r="22" customFormat="false" ht="13.8" hidden="false" customHeight="false" outlineLevel="0" collapsed="false">
      <c r="B22" s="0" t="s">
        <v>88</v>
      </c>
    </row>
    <row r="23" customFormat="false" ht="13.8" hidden="false" customHeight="false" outlineLevel="0" collapsed="false">
      <c r="B23" s="0" t="s">
        <v>89</v>
      </c>
    </row>
    <row r="24" customFormat="false" ht="13.8" hidden="false" customHeight="false" outlineLevel="0" collapsed="false">
      <c r="B24" s="0" t="s">
        <v>90</v>
      </c>
    </row>
  </sheetData>
  <hyperlinks>
    <hyperlink ref="A1" location="Indice!A1" display="← Indice"/>
    <hyperlink ref="H5" r:id="rId1" display="http://www.unionevalliedelizie.fe.it/files/allegati/conv_risorse_umane.pdf&#10;SP. Nr.6 del 01/10/2013&#10;http://www.unionevalliedelizie.fe.it/files/allegati/accordo_personale.pdf&#10;SP. Nr. 7 del 01/10/2013"/>
    <hyperlink ref="H7" r:id="rId2" display="http://www.unionevalliedelizie.fe.it/userfiles/file/trasparenza/accordi/accordo_PM.pdf&#10;Sp. Nr. 18 del 29/12/2014&#10;http://www.unionevalliedelizie.fe.it/userfiles/file/trasparenza/accordi/Sp%20Nr%2039%20POLIZIA%20MUNICIPALE.pdf&#10;Sp. Nr. 39 del 2016"/>
    <hyperlink ref="H8" r:id="rId3" display="http://www.unionevalliedelizie.fe.it/userfiles/file/trasparenza/accordi/accordo_protezione_civile.pdf&#10;SP. NR. 19 del 29/12/2014"/>
    <hyperlink ref="H10" r:id="rId4" display="http://www.unionevalliedelizie.fe.it/files/allegati/conv_urbanistica.pdf&#10;Sp. Nr.4 del 01/10/2013"/>
    <hyperlink ref="H11" r:id="rId5" display="http://www.unionevalliedelizie.fe.it/files/allegati/conv_suap.pdf&#10;Sp. Nr.3 del 01/10/2013"/>
    <hyperlink ref="H12" r:id="rId6" display="http://www.unionevalliedelizie.fe.it/files/allegati/conv_urbanistica.pdf&#10;Sp. Nr.4 del 01/10/2013"/>
    <hyperlink ref="H15" r:id="rId7" display="http://www.unionevalliedelizie.fe.it/userfiles/file/trasparenza/accordi/NuovaConvenzioneCUC.pdf&#10;SP. Nr. 42&#10;http://www.unionevalliedelizie.fe.it/userfiles/file/trasparenza/accordi/Sp.%20Nr.%2012%20Creazione%20CUC.pdf&#10;SP. Nr. 12 del 28/06/2014&#10;&#10;"/>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tabColor rgb="FF9933FF"/>
    <pageSetUpPr fitToPage="false"/>
  </sheetPr>
  <dimension ref="A1:D10"/>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2" activeCellId="0" sqref="B12"/>
    </sheetView>
  </sheetViews>
  <sheetFormatPr defaultRowHeight="15"/>
  <cols>
    <col collapsed="false" hidden="false" max="1" min="1" style="0" width="8.85714285714286"/>
    <col collapsed="false" hidden="false" max="2" min="2" style="0" width="36.5"/>
    <col collapsed="false" hidden="false" max="3" min="3" style="0" width="31.6428571428571"/>
    <col collapsed="false" hidden="false" max="4" min="4" style="0" width="35.3163265306122"/>
    <col collapsed="false" hidden="false" max="1025" min="5" style="0" width="8.85714285714286"/>
  </cols>
  <sheetData>
    <row r="1" customFormat="false" ht="23.25" hidden="false" customHeight="true" outlineLevel="0" collapsed="false">
      <c r="A1" s="11" t="s">
        <v>8</v>
      </c>
    </row>
    <row r="3" customFormat="false" ht="30" hidden="false" customHeight="true" outlineLevel="0" collapsed="false">
      <c r="B3" s="65" t="s">
        <v>91</v>
      </c>
      <c r="C3" s="65"/>
      <c r="D3" s="65"/>
    </row>
    <row r="4" customFormat="false" ht="45" hidden="false" customHeight="false" outlineLevel="0" collapsed="false">
      <c r="B4" s="66"/>
      <c r="C4" s="37" t="s">
        <v>92</v>
      </c>
      <c r="D4" s="67" t="s">
        <v>93</v>
      </c>
    </row>
    <row r="5" customFormat="false" ht="30" hidden="false" customHeight="true" outlineLevel="0" collapsed="false">
      <c r="B5" s="68" t="s">
        <v>94</v>
      </c>
      <c r="C5" s="69" t="n">
        <v>11</v>
      </c>
      <c r="D5" s="21" t="n">
        <v>0</v>
      </c>
    </row>
    <row r="6" customFormat="false" ht="23.25" hidden="false" customHeight="true" outlineLevel="0" collapsed="false">
      <c r="B6" s="68" t="s">
        <v>95</v>
      </c>
      <c r="C6" s="69" t="n">
        <v>11</v>
      </c>
      <c r="D6" s="21" t="n">
        <v>0</v>
      </c>
    </row>
    <row r="7" customFormat="false" ht="21.75" hidden="false" customHeight="true" outlineLevel="0" collapsed="false">
      <c r="B7" s="68" t="s">
        <v>96</v>
      </c>
      <c r="C7" s="69" t="n">
        <v>9</v>
      </c>
      <c r="D7" s="21" t="n">
        <v>0</v>
      </c>
    </row>
    <row r="8" customFormat="false" ht="18" hidden="false" customHeight="true" outlineLevel="0" collapsed="false">
      <c r="B8" s="0" t="s">
        <v>97</v>
      </c>
    </row>
    <row r="9" customFormat="false" ht="30" hidden="false" customHeight="true" outlineLevel="0" collapsed="false"/>
    <row r="10" customFormat="false" ht="16.5" hidden="false" customHeight="false" outlineLevel="0" collapsed="false">
      <c r="B10" s="70" t="s">
        <v>98</v>
      </c>
    </row>
  </sheetData>
  <mergeCells count="1">
    <mergeCell ref="B3:D3"/>
  </mergeCells>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otalTime>326</TotalTime>
  <Application>LibreOffice/5.0.1.2$Windows_x86 LibreOffice_project/81898c9f5c0d43f3473ba111d7b351050be20261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2017-09-11T12:21:05Z</dcterms:created>
  <dc:creator>Mancini Chiara</dc:creator>
  <dc:language>it-IT</dc:language>
  <cp:lastPrinted>2017-11-28T17:57:14Z</cp:lastPrinted>
  <dcterms:modified xsi:type="dcterms:W3CDTF">2017-12-01T14:08:55Z</dcterms:modified>
  <cp:revision>53</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