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Foglio1!$A$1:$I$15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" i="1" l="1"/>
  <c r="H6" i="1"/>
  <c r="E6" i="1"/>
  <c r="H5" i="1"/>
  <c r="E5" i="1"/>
  <c r="E4" i="1"/>
  <c r="H3" i="1"/>
  <c r="E3" i="1"/>
  <c r="H7" i="1" l="1"/>
  <c r="E7" i="1"/>
</calcChain>
</file>

<file path=xl/sharedStrings.xml><?xml version="1.0" encoding="utf-8"?>
<sst xmlns="http://schemas.openxmlformats.org/spreadsheetml/2006/main" count="38" uniqueCount="35">
  <si>
    <t>ELEMENTI E BASE DI GARA</t>
  </si>
  <si>
    <t>CRITERIO</t>
  </si>
  <si>
    <t>Punti massimi assegnabili</t>
  </si>
  <si>
    <t>commenti uso interno</t>
  </si>
  <si>
    <t>OFFERTA</t>
  </si>
  <si>
    <t>PUNTEGGIO parametrazione (1 alla media più elevata)</t>
  </si>
  <si>
    <r>
      <rPr>
        <b/>
        <sz val="10"/>
        <color theme="1"/>
        <rFont val="Verdana"/>
        <family val="2"/>
        <charset val="1"/>
      </rPr>
      <t xml:space="preserve">1 - </t>
    </r>
    <r>
      <rPr>
        <b/>
        <sz val="10"/>
        <color rgb="FF000009"/>
        <rFont val="Verdana;Verdana"/>
        <family val="2"/>
        <charset val="1"/>
      </rPr>
      <t xml:space="preserve">Rimborso annuo per effettuazione servizio di tesoreria 
(art. 18 convenzione)
</t>
    </r>
    <r>
      <rPr>
        <sz val="10"/>
        <color rgb="FF000009"/>
        <rFont val="Verdana;Verdana"/>
        <family val="2"/>
        <charset val="1"/>
      </rPr>
      <t>BASE DI GARA: € 10.000,00 ANNUI PER UN TOTALE DI € 50.000,00 ESENTE IVA (IN DIMINUZIONE)</t>
    </r>
  </si>
  <si>
    <t>Xi=(Om/Ov)x80</t>
  </si>
  <si>
    <r>
      <rPr>
        <b/>
        <sz val="10"/>
        <color theme="1"/>
        <rFont val="Verdana"/>
        <family val="2"/>
        <charset val="1"/>
      </rPr>
      <t xml:space="preserve">2 - </t>
    </r>
    <r>
      <rPr>
        <b/>
        <sz val="10"/>
        <color rgb="FF000009"/>
        <rFont val="Verdana;Verdana"/>
        <family val="2"/>
        <charset val="1"/>
      </rPr>
      <t xml:space="preserve">Tasso di interesse creditore/attivo applicato sulle giacenze di cassa e su eventuali depositi costituiti presso il tesoriere 
(art. 15 convenzione)
</t>
    </r>
    <r>
      <rPr>
        <sz val="10"/>
        <color rgb="FF000009"/>
        <rFont val="Verdana;Verdana"/>
        <family val="2"/>
        <charset val="1"/>
      </rPr>
      <t>BASE DI GARA: SPREAD DA AGGIUNGERE AL TASSO EURIBOR 3 MESI MEDIA MESE PRECEDENTE BASE 360 GG  (% SPREAD OFFERTA SUPERIORE)</t>
    </r>
  </si>
  <si>
    <t>Xi=(Sov/Som)x4</t>
  </si>
  <si>
    <t xml:space="preserve">numero ore offerte maggiore ma non chiara funzione del coordinatore (si parla di ore frontali). Non condivisibile la proposta di incontri di partecipazione in particolare rispetto orgnismi attualmente non presenti e non convincentii (consiglio del servizio) </t>
  </si>
  <si>
    <t>descrizione  molto chiara e completa -ruoli ben definiti</t>
  </si>
  <si>
    <r>
      <rPr>
        <b/>
        <sz val="10"/>
        <color theme="1"/>
        <rFont val="Verdana"/>
        <family val="2"/>
        <charset val="1"/>
      </rPr>
      <t xml:space="preserve">3 - </t>
    </r>
    <r>
      <rPr>
        <b/>
        <sz val="10"/>
        <color rgb="FF000009"/>
        <rFont val="Verdana;Verdana"/>
        <family val="2"/>
        <charset val="1"/>
      </rPr>
      <t xml:space="preserve">Tasso di interesse debitore/passivo applicato sull’utilizzo dell’anticipazione di tesoreria 
(art. 15 convenzione)
</t>
    </r>
    <r>
      <rPr>
        <sz val="10"/>
        <color rgb="FF000009"/>
        <rFont val="Verdana;Verdana"/>
        <family val="2"/>
        <charset val="1"/>
      </rPr>
      <t>BASE DI GARA: SPREAD DA AGGIUNGERE AL TASSO EURIBOR 3 MESI MEDIA MESE PRECEDENTE BASE 360 GG (% SPREAD OFFERTA INFERIORE)</t>
    </r>
  </si>
  <si>
    <t>Xi=(Om/Ov)x10</t>
  </si>
  <si>
    <t>molto teorica e di difficile realizzazione trattandosi di personale proveniente da altre regioni</t>
  </si>
  <si>
    <t>organico adeguato- professionalità dedicata- protocollo handicap dedicato- buona la valorizzazione del personale- lacune rispetto al tema della continuità educativa</t>
  </si>
  <si>
    <r>
      <rPr>
        <b/>
        <sz val="10"/>
        <color rgb="FF000009"/>
        <rFont val="Verdana;Verdana"/>
        <family val="2"/>
        <charset val="1"/>
      </rPr>
      <t xml:space="preserve">4 - Commissione annuale rilascio garanzie fidejussorie a favore di terzi (art. 12 convenzione)
</t>
    </r>
    <r>
      <rPr>
        <sz val="10"/>
        <color rgb="FF000009"/>
        <rFont val="Verdana;Verdana"/>
        <family val="2"/>
        <charset val="1"/>
      </rPr>
      <t>BASE DI GARA: 3,50% (IN DIMINUZIONE)</t>
    </r>
  </si>
  <si>
    <t>Xi=(Om/Ov)x6</t>
  </si>
  <si>
    <t>buona la parte teorica - descrizione ambiente corretta ma non tradotta a livello concreto. Non chiara la modalità di realizzazione spazio atelier. Ruolo coordinatore non coerente con l'impostazione del capitolato. Marteriali interessanti ma non in termini di quantità</t>
  </si>
  <si>
    <t>Puntuale e ben descritto il progetto - in continuità con il passato e con le potenzialità degli spazi- ben integrato con il contesto territoriale. Materiali descritti ma non in termini quantitiativi e non sempre chiari</t>
  </si>
  <si>
    <t xml:space="preserve">TOTALE </t>
  </si>
  <si>
    <t>DESCRIZIONE LEGENDA</t>
  </si>
  <si>
    <t>LEGENDA</t>
  </si>
  <si>
    <t>Punteggio da attribuire all’offerta in esame</t>
  </si>
  <si>
    <t>Xi</t>
  </si>
  <si>
    <t>Offerta migliore</t>
  </si>
  <si>
    <t>Om</t>
  </si>
  <si>
    <t>Offerta da valutare</t>
  </si>
  <si>
    <t>Ov</t>
  </si>
  <si>
    <t>Spread offerta da valutare</t>
  </si>
  <si>
    <t>Sov</t>
  </si>
  <si>
    <t>Spread offerta migliore</t>
  </si>
  <si>
    <t>Som</t>
  </si>
  <si>
    <t>DITTA 1 – BPER BANCA S.P.A.</t>
  </si>
  <si>
    <t>DITTA 2 – UNICREDIT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</si>
</sst>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-410]\ #,##0.00;[Red]\-[$€-410]\ #,##0.00"/>
    <numFmt numFmtId="165" formatCode="0.0000"/>
    <numFmt numFmtId="166" formatCode="0.000"/>
  </numFmts>
  <fonts count="10">
    <font>
      <sz val="11"/>
      <color theme="1"/>
      <name val="Calibri"/>
      <family val="2"/>
      <charset val="1"/>
    </font>
    <font>
      <sz val="16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0"/>
      <color theme="1"/>
      <name val="Verdana"/>
      <family val="2"/>
      <charset val="1"/>
    </font>
    <font>
      <b/>
      <sz val="11"/>
      <color theme="1"/>
      <name val="Calibri"/>
      <family val="2"/>
      <charset val="1"/>
    </font>
    <font>
      <b/>
      <sz val="9"/>
      <color theme="1"/>
      <name val="Verdana"/>
      <family val="2"/>
      <charset val="1"/>
    </font>
    <font>
      <sz val="9"/>
      <color theme="1"/>
      <name val="Calibri"/>
      <family val="2"/>
      <charset val="1"/>
    </font>
    <font>
      <b/>
      <sz val="9"/>
      <color theme="1"/>
      <name val="Calibri"/>
      <family val="2"/>
      <charset val="1"/>
    </font>
    <font>
      <b/>
      <sz val="10"/>
      <color rgb="FF000009"/>
      <name val="Verdana;Verdana"/>
      <family val="2"/>
      <charset val="1"/>
    </font>
    <font>
      <sz val="10"/>
      <color rgb="FF000009"/>
      <name val="Verdana;Verdan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DCE6F2"/>
      </patternFill>
    </fill>
    <fill>
      <patternFill patternType="solid">
        <fgColor theme="4" tint="0.79989013336588644"/>
        <bgColor rgb="FFF2F2F2"/>
      </patternFill>
    </fill>
    <fill>
      <patternFill patternType="solid">
        <fgColor theme="3" tint="0.59987182226020086"/>
        <bgColor rgb="FF9999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164" fontId="1" fillId="0" borderId="0" xfId="0" applyNumberFormat="1" applyFont="1" applyAlignment="1" applyProtection="1"/>
    <xf numFmtId="0" fontId="2" fillId="0" borderId="1" xfId="0" applyFont="1" applyBorder="1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wrapText="1"/>
    </xf>
    <xf numFmtId="0" fontId="4" fillId="0" borderId="0" xfId="0" applyFont="1" applyAlignment="1" applyProtection="1"/>
    <xf numFmtId="0" fontId="6" fillId="0" borderId="1" xfId="0" applyFont="1" applyBorder="1" applyAlignment="1" applyProtection="1">
      <alignment horizontal="center"/>
    </xf>
    <xf numFmtId="0" fontId="7" fillId="3" borderId="1" xfId="0" applyFont="1" applyFill="1" applyBorder="1" applyAlignment="1" applyProtection="1">
      <alignment horizontal="center" wrapText="1"/>
    </xf>
    <xf numFmtId="164" fontId="6" fillId="0" borderId="1" xfId="0" applyNumberFormat="1" applyFont="1" applyBorder="1" applyAlignment="1" applyProtection="1">
      <alignment horizontal="center"/>
    </xf>
    <xf numFmtId="0" fontId="6" fillId="0" borderId="0" xfId="0" applyFont="1" applyAlignment="1" applyProtection="1"/>
    <xf numFmtId="0" fontId="3" fillId="0" borderId="1" xfId="0" applyFont="1" applyBorder="1" applyAlignment="1" applyProtection="1">
      <alignment horizontal="justify" vertical="center" wrapText="1"/>
    </xf>
    <xf numFmtId="0" fontId="3" fillId="0" borderId="1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horizontal="center" vertical="center"/>
    </xf>
    <xf numFmtId="165" fontId="2" fillId="3" borderId="1" xfId="0" applyNumberFormat="1" applyFont="1" applyFill="1" applyBorder="1" applyAlignment="1" applyProtection="1">
      <alignment vertical="center"/>
    </xf>
    <xf numFmtId="10" fontId="1" fillId="0" borderId="1" xfId="0" applyNumberFormat="1" applyFont="1" applyBorder="1" applyAlignment="1" applyProtection="1">
      <alignment vertical="center"/>
    </xf>
    <xf numFmtId="165" fontId="0" fillId="3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justify" vertical="center" wrapText="1"/>
    </xf>
    <xf numFmtId="2" fontId="2" fillId="3" borderId="1" xfId="0" applyNumberFormat="1" applyFont="1" applyFill="1" applyBorder="1" applyAlignment="1" applyProtection="1">
      <alignment horizontal="center"/>
    </xf>
    <xf numFmtId="165" fontId="2" fillId="4" borderId="0" xfId="0" applyNumberFormat="1" applyFont="1" applyFill="1" applyBorder="1" applyAlignment="1" applyProtection="1"/>
    <xf numFmtId="165" fontId="2" fillId="4" borderId="1" xfId="0" applyNumberFormat="1" applyFont="1" applyFill="1" applyBorder="1" applyAlignment="1" applyProtection="1"/>
    <xf numFmtId="0" fontId="4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66" fontId="2" fillId="0" borderId="0" xfId="0" applyNumberFormat="1" applyFont="1" applyAlignment="1" applyProtection="1">
      <alignment horizontal="center"/>
    </xf>
    <xf numFmtId="166" fontId="2" fillId="0" borderId="0" xfId="0" applyNumberFormat="1" applyFont="1" applyAlignment="1" applyProtection="1"/>
    <xf numFmtId="0" fontId="2" fillId="0" borderId="1" xfId="0" applyFont="1" applyBorder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9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V21"/>
  <sheetViews>
    <sheetView tabSelected="1" zoomScale="75" zoomScaleNormal="75"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L5" sqref="L5"/>
    </sheetView>
  </sheetViews>
  <sheetFormatPr defaultColWidth="8.5703125" defaultRowHeight="21"/>
  <cols>
    <col min="1" max="1" width="76.7109375" style="1" customWidth="1"/>
    <col min="2" max="3" width="19.85546875" style="1" customWidth="1"/>
    <col min="4" max="4" width="23.85546875" style="2" customWidth="1"/>
    <col min="5" max="5" width="14.5703125" style="3" customWidth="1"/>
    <col min="6" max="6" width="24" style="4" hidden="1" customWidth="1"/>
    <col min="7" max="7" width="23.85546875" style="5" customWidth="1"/>
    <col min="8" max="8" width="14.5703125" style="3" customWidth="1"/>
    <col min="9" max="9" width="25.28515625" style="6" hidden="1" customWidth="1"/>
    <col min="16377" max="16384" width="11.5703125" style="1" customWidth="1"/>
  </cols>
  <sheetData>
    <row r="1" spans="1:28" s="9" customFormat="1" ht="42">
      <c r="A1" s="7" t="s">
        <v>0</v>
      </c>
      <c r="B1" s="7" t="s">
        <v>1</v>
      </c>
      <c r="C1" s="7" t="s">
        <v>2</v>
      </c>
      <c r="D1" s="30" t="s">
        <v>33</v>
      </c>
      <c r="E1" s="30"/>
      <c r="F1" s="8" t="s">
        <v>3</v>
      </c>
      <c r="G1" s="31" t="s">
        <v>34</v>
      </c>
      <c r="H1" s="31"/>
      <c r="I1" s="8" t="s">
        <v>3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13" customFormat="1" ht="69.75" customHeight="1">
      <c r="A2" s="32"/>
      <c r="B2" s="32"/>
      <c r="C2" s="32"/>
      <c r="D2" s="10" t="s">
        <v>4</v>
      </c>
      <c r="E2" s="11" t="s">
        <v>5</v>
      </c>
      <c r="F2" s="11"/>
      <c r="G2" s="12" t="s">
        <v>4</v>
      </c>
      <c r="H2" s="11" t="s">
        <v>5</v>
      </c>
      <c r="I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72.2" customHeight="1">
      <c r="A3" s="14" t="s">
        <v>6</v>
      </c>
      <c r="B3" s="14" t="s">
        <v>7</v>
      </c>
      <c r="C3" s="15">
        <v>80</v>
      </c>
      <c r="D3" s="16">
        <v>8000</v>
      </c>
      <c r="E3" s="17">
        <f>IF(D3&lt;G3,C3,(G3/D3)*C3)</f>
        <v>80</v>
      </c>
      <c r="F3" s="18"/>
      <c r="G3" s="16">
        <v>9900</v>
      </c>
      <c r="H3" s="17">
        <f>IF(G3&lt;D3,C3,(D3/G3)*C3)</f>
        <v>64.646464646464651</v>
      </c>
      <c r="I3" s="18"/>
    </row>
    <row r="4" spans="1:28" ht="85.15" customHeight="1">
      <c r="A4" s="14" t="s">
        <v>8</v>
      </c>
      <c r="B4" s="14" t="s">
        <v>9</v>
      </c>
      <c r="C4" s="15">
        <v>4</v>
      </c>
      <c r="D4" s="19">
        <v>5.0000000000000001E-4</v>
      </c>
      <c r="E4" s="17">
        <f>IF(D4&gt;G4,C4,(D4/G4)*C4)</f>
        <v>4</v>
      </c>
      <c r="F4" s="20" t="s">
        <v>10</v>
      </c>
      <c r="G4" s="19">
        <v>-0.01</v>
      </c>
      <c r="H4" s="17">
        <v>0</v>
      </c>
      <c r="I4" s="20" t="s">
        <v>11</v>
      </c>
      <c r="N4" s="4"/>
    </row>
    <row r="5" spans="1:28" ht="81.95" customHeight="1">
      <c r="A5" s="14" t="s">
        <v>12</v>
      </c>
      <c r="B5" s="14" t="s">
        <v>13</v>
      </c>
      <c r="C5" s="15">
        <v>10</v>
      </c>
      <c r="D5" s="19">
        <v>1.7999999999999999E-2</v>
      </c>
      <c r="E5" s="17">
        <f>IF(D5&lt;G5,C5,(G5/D5)*C5)</f>
        <v>10</v>
      </c>
      <c r="F5" s="20" t="s">
        <v>14</v>
      </c>
      <c r="G5" s="19">
        <v>2.5000000000000001E-2</v>
      </c>
      <c r="H5" s="17">
        <f>IF(G5&lt;D5,C5,(D5/G5)*C5)</f>
        <v>7.1999999999999984</v>
      </c>
      <c r="I5" s="20" t="s">
        <v>15</v>
      </c>
    </row>
    <row r="6" spans="1:28" ht="58.7" customHeight="1">
      <c r="A6" s="21" t="s">
        <v>16</v>
      </c>
      <c r="B6" s="14" t="s">
        <v>17</v>
      </c>
      <c r="C6" s="15">
        <v>6</v>
      </c>
      <c r="D6" s="19">
        <v>1.4999999999999999E-2</v>
      </c>
      <c r="E6" s="17">
        <f>IF(D6&lt;G6,C6,(G6/D6)*C6)</f>
        <v>4</v>
      </c>
      <c r="F6" s="20" t="s">
        <v>18</v>
      </c>
      <c r="G6" s="19">
        <v>0.01</v>
      </c>
      <c r="H6" s="17">
        <f>IF(G6&lt;D6,C6,(D6/G6)*C6)</f>
        <v>6</v>
      </c>
      <c r="I6" s="20" t="s">
        <v>19</v>
      </c>
    </row>
    <row r="7" spans="1:28">
      <c r="A7" s="14" t="s">
        <v>20</v>
      </c>
      <c r="B7" s="14"/>
      <c r="C7" s="15">
        <f>SUM(C2:C6)</f>
        <v>100</v>
      </c>
      <c r="E7" s="22">
        <f>SUM(E3:E6)</f>
        <v>98</v>
      </c>
      <c r="F7" s="23"/>
      <c r="H7" s="22">
        <f>SUM(H3:H6)</f>
        <v>77.846464646464653</v>
      </c>
      <c r="I7" s="24"/>
    </row>
    <row r="8" spans="1:28">
      <c r="I8" s="4"/>
    </row>
    <row r="9" spans="1:28">
      <c r="A9" s="25" t="s">
        <v>21</v>
      </c>
      <c r="B9" s="25" t="s">
        <v>22</v>
      </c>
      <c r="I9" s="4"/>
    </row>
    <row r="10" spans="1:28">
      <c r="A10" s="26" t="s">
        <v>23</v>
      </c>
      <c r="B10" s="27" t="s">
        <v>24</v>
      </c>
      <c r="I10" s="4"/>
    </row>
    <row r="11" spans="1:28">
      <c r="A11" s="26" t="s">
        <v>25</v>
      </c>
      <c r="B11" s="27" t="s">
        <v>26</v>
      </c>
      <c r="I11" s="4"/>
    </row>
    <row r="12" spans="1:28">
      <c r="A12" s="26" t="s">
        <v>27</v>
      </c>
      <c r="B12" s="27" t="s">
        <v>28</v>
      </c>
      <c r="I12" s="4"/>
    </row>
    <row r="13" spans="1:28">
      <c r="A13" s="26" t="s">
        <v>29</v>
      </c>
      <c r="B13" s="27" t="s">
        <v>30</v>
      </c>
      <c r="I13" s="4"/>
    </row>
    <row r="14" spans="1:28">
      <c r="A14" s="26" t="s">
        <v>31</v>
      </c>
      <c r="B14" s="27" t="s">
        <v>32</v>
      </c>
      <c r="I14" s="4"/>
    </row>
    <row r="15" spans="1:28">
      <c r="I15" s="4"/>
    </row>
    <row r="16" spans="1:28">
      <c r="E16" s="28"/>
      <c r="I16" s="4"/>
    </row>
    <row r="17" spans="5:9">
      <c r="E17" s="28"/>
      <c r="I17" s="4"/>
    </row>
    <row r="18" spans="5:9">
      <c r="I18" s="4"/>
    </row>
    <row r="19" spans="5:9">
      <c r="F19" s="29"/>
      <c r="I19" s="4"/>
    </row>
    <row r="20" spans="5:9">
      <c r="I20" s="4"/>
    </row>
    <row r="21" spans="5:9">
      <c r="I21" s="4"/>
    </row>
  </sheetData>
  <mergeCells count="3">
    <mergeCell ref="D1:E1"/>
    <mergeCell ref="G1:H1"/>
    <mergeCell ref="A2:C2"/>
  </mergeCells>
  <pageMargins left="0.70833333333333304" right="0.70833333333333304" top="0.43333333333333302" bottom="0.43333333333333302" header="0.31527777777777799" footer="0.511811023622047"/>
  <pageSetup paperSize="8" orientation="portrait" horizontalDpi="300" verticalDpi="300"/>
  <headerFooter>
    <oddHeader>&amp;CVALUTAZIONE TECNICA - GARA NIDO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/>
  </sheetViews>
  <sheetFormatPr defaultColWidth="8.570312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/>
  </sheetViews>
  <sheetFormatPr defaultColWidth="8.570312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Elena Bertarelli</dc:creator>
  <dc:description/>
  <cp:lastModifiedBy>Matteo Mereu</cp:lastModifiedBy>
  <cp:revision>11</cp:revision>
  <cp:lastPrinted>2026-06-09T08:01:24Z</cp:lastPrinted>
  <dcterms:created xsi:type="dcterms:W3CDTF">2019-07-11T11:12:22Z</dcterms:created>
  <dcterms:modified xsi:type="dcterms:W3CDTF">2026-07-09T08:45:02Z</dcterms:modified>
  <dc:language>it-IT</dc:language>
</cp:coreProperties>
</file>